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23Deutsch-Veröffentlichung\2023Deutsch_FSL\Haupttermin\"/>
    </mc:Choice>
  </mc:AlternateContent>
  <xr:revisionPtr revIDLastSave="0" documentId="13_ncr:1_{F6B0066F-F110-42BD-ADED-645997CEB235}" xr6:coauthVersionLast="36" xr6:coauthVersionMax="36" xr10:uidLastSave="{00000000-0000-0000-0000-000000000000}"/>
  <bookViews>
    <workbookView xWindow="360" yWindow="120" windowWidth="15195" windowHeight="12525" tabRatio="693" xr2:uid="{00000000-000D-0000-FFFF-FFFF00000000}"/>
  </bookViews>
  <sheets>
    <sheet name="HT FSL9 W1" sheetId="7" r:id="rId1"/>
    <sheet name="HT FSL9 W2" sheetId="14" r:id="rId2"/>
  </sheets>
  <definedNames>
    <definedName name="_xlnm.Print_Area" localSheetId="0">'HT FSL9 W1'!$A$1:$W$50</definedName>
    <definedName name="_xlnm.Print_Area" localSheetId="1">'HT FSL9 W2'!$A$1:$W$50</definedName>
  </definedNames>
  <calcPr calcId="191029"/>
</workbook>
</file>

<file path=xl/calcChain.xml><?xml version="1.0" encoding="utf-8"?>
<calcChain xmlns="http://schemas.openxmlformats.org/spreadsheetml/2006/main">
  <c r="V46" i="14" l="1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D45" i="14"/>
  <c r="C45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C44" i="14"/>
  <c r="T39" i="14"/>
  <c r="U39" i="14" s="1"/>
  <c r="U38" i="14"/>
  <c r="T38" i="14"/>
  <c r="U37" i="14"/>
  <c r="T37" i="14"/>
  <c r="U36" i="14"/>
  <c r="T36" i="14"/>
  <c r="T35" i="14"/>
  <c r="U35" i="14" s="1"/>
  <c r="U34" i="14"/>
  <c r="T34" i="14"/>
  <c r="U33" i="14"/>
  <c r="T33" i="14"/>
  <c r="U32" i="14"/>
  <c r="T32" i="14"/>
  <c r="T31" i="14"/>
  <c r="U31" i="14" s="1"/>
  <c r="U30" i="14"/>
  <c r="T30" i="14"/>
  <c r="U29" i="14"/>
  <c r="T29" i="14"/>
  <c r="U28" i="14"/>
  <c r="T28" i="14"/>
  <c r="T27" i="14"/>
  <c r="U27" i="14" s="1"/>
  <c r="U26" i="14"/>
  <c r="T26" i="14"/>
  <c r="U25" i="14"/>
  <c r="T25" i="14"/>
  <c r="U24" i="14"/>
  <c r="T24" i="14"/>
  <c r="T23" i="14"/>
  <c r="U23" i="14" s="1"/>
  <c r="U22" i="14"/>
  <c r="T22" i="14"/>
  <c r="U21" i="14"/>
  <c r="T21" i="14"/>
  <c r="U20" i="14"/>
  <c r="T20" i="14"/>
  <c r="T19" i="14"/>
  <c r="U19" i="14" s="1"/>
  <c r="U18" i="14"/>
  <c r="T18" i="14"/>
  <c r="U17" i="14"/>
  <c r="T17" i="14"/>
  <c r="U16" i="14"/>
  <c r="T16" i="14"/>
  <c r="T15" i="14"/>
  <c r="U15" i="14" s="1"/>
  <c r="U14" i="14"/>
  <c r="T14" i="14"/>
  <c r="U13" i="14"/>
  <c r="T13" i="14"/>
  <c r="U12" i="14"/>
  <c r="T12" i="14"/>
  <c r="T11" i="14"/>
  <c r="U11" i="14" s="1"/>
  <c r="U10" i="14"/>
  <c r="T10" i="14"/>
  <c r="U9" i="14"/>
  <c r="T9" i="14"/>
  <c r="T45" i="14" s="1"/>
  <c r="U8" i="14"/>
  <c r="T8" i="14"/>
  <c r="T7" i="14"/>
  <c r="U7" i="14" s="1"/>
  <c r="U6" i="14"/>
  <c r="T6" i="14"/>
  <c r="T4" i="14"/>
  <c r="S44" i="7"/>
  <c r="S45" i="7"/>
  <c r="H49" i="14" l="1"/>
  <c r="G49" i="14"/>
  <c r="K49" i="14"/>
  <c r="D49" i="14"/>
  <c r="C49" i="14"/>
  <c r="E49" i="14"/>
  <c r="F49" i="14"/>
  <c r="T7" i="7"/>
  <c r="F45" i="7" l="1"/>
  <c r="U7" i="7"/>
  <c r="T8" i="7"/>
  <c r="U8" i="7" s="1"/>
  <c r="T9" i="7"/>
  <c r="U9" i="7" s="1"/>
  <c r="T10" i="7"/>
  <c r="U10" i="7" s="1"/>
  <c r="T11" i="7"/>
  <c r="U11" i="7" s="1"/>
  <c r="T12" i="7"/>
  <c r="U12" i="7" s="1"/>
  <c r="T13" i="7"/>
  <c r="U13" i="7" s="1"/>
  <c r="T14" i="7"/>
  <c r="U14" i="7" s="1"/>
  <c r="T15" i="7"/>
  <c r="U15" i="7" s="1"/>
  <c r="T16" i="7"/>
  <c r="U16" i="7" s="1"/>
  <c r="T17" i="7"/>
  <c r="U17" i="7" s="1"/>
  <c r="T18" i="7"/>
  <c r="U18" i="7" s="1"/>
  <c r="T19" i="7"/>
  <c r="U19" i="7" s="1"/>
  <c r="T20" i="7"/>
  <c r="U20" i="7" s="1"/>
  <c r="T21" i="7"/>
  <c r="U21" i="7" s="1"/>
  <c r="T22" i="7"/>
  <c r="U22" i="7" s="1"/>
  <c r="T23" i="7"/>
  <c r="U23" i="7" s="1"/>
  <c r="T24" i="7"/>
  <c r="U24" i="7" s="1"/>
  <c r="T25" i="7"/>
  <c r="U25" i="7" s="1"/>
  <c r="T26" i="7"/>
  <c r="U26" i="7" s="1"/>
  <c r="T27" i="7"/>
  <c r="U27" i="7" s="1"/>
  <c r="T28" i="7"/>
  <c r="U28" i="7" s="1"/>
  <c r="T29" i="7"/>
  <c r="U29" i="7" s="1"/>
  <c r="T30" i="7"/>
  <c r="U30" i="7" s="1"/>
  <c r="T31" i="7"/>
  <c r="U31" i="7" s="1"/>
  <c r="T32" i="7"/>
  <c r="U32" i="7" s="1"/>
  <c r="T33" i="7"/>
  <c r="U33" i="7" s="1"/>
  <c r="T34" i="7"/>
  <c r="U34" i="7" s="1"/>
  <c r="T35" i="7"/>
  <c r="U35" i="7" s="1"/>
  <c r="T36" i="7"/>
  <c r="U36" i="7" s="1"/>
  <c r="T37" i="7"/>
  <c r="U37" i="7" s="1"/>
  <c r="T38" i="7"/>
  <c r="U38" i="7" s="1"/>
  <c r="T39" i="7"/>
  <c r="U39" i="7" s="1"/>
  <c r="T6" i="7"/>
  <c r="U6" i="7" s="1"/>
  <c r="T4" i="7"/>
  <c r="F44" i="7"/>
  <c r="M45" i="7" l="1"/>
  <c r="L45" i="7"/>
  <c r="M44" i="7"/>
  <c r="L44" i="7"/>
  <c r="J45" i="7" l="1"/>
  <c r="K45" i="7"/>
  <c r="V46" i="7" l="1"/>
  <c r="R45" i="7"/>
  <c r="Q45" i="7"/>
  <c r="P45" i="7"/>
  <c r="O45" i="7"/>
  <c r="N45" i="7"/>
  <c r="I45" i="7"/>
  <c r="H45" i="7"/>
  <c r="G45" i="7"/>
  <c r="E45" i="7"/>
  <c r="D45" i="7"/>
  <c r="C45" i="7"/>
  <c r="T44" i="7"/>
  <c r="R44" i="7"/>
  <c r="Q44" i="7"/>
  <c r="P44" i="7"/>
  <c r="O44" i="7"/>
  <c r="N44" i="7"/>
  <c r="K44" i="7"/>
  <c r="J44" i="7"/>
  <c r="I44" i="7"/>
  <c r="H44" i="7"/>
  <c r="G44" i="7"/>
  <c r="E44" i="7"/>
  <c r="D44" i="7"/>
  <c r="C44" i="7"/>
  <c r="K49" i="7" l="1"/>
  <c r="T45" i="7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<sst xmlns="http://schemas.openxmlformats.org/spreadsheetml/2006/main" count="66" uniqueCount="34">
  <si>
    <t>1a</t>
  </si>
  <si>
    <t>1b</t>
  </si>
  <si>
    <t>Aufgaben-
spiegel</t>
  </si>
  <si>
    <t>maximale 
Punktzahl</t>
  </si>
  <si>
    <t>NR</t>
  </si>
  <si>
    <t>Note</t>
  </si>
  <si>
    <t>Name</t>
  </si>
  <si>
    <t>Summe</t>
  </si>
  <si>
    <t>Bitte die erreichte Punktzahl eintragen!</t>
  </si>
  <si>
    <t>1c</t>
  </si>
  <si>
    <t>Vornote</t>
  </si>
  <si>
    <t>Notenspiegel
Prüfung</t>
  </si>
  <si>
    <t>Durch-schnitt</t>
  </si>
  <si>
    <t>Durchschnitt</t>
  </si>
  <si>
    <t>Deutsch</t>
  </si>
  <si>
    <t>Förderschwerpunkt Lernen</t>
  </si>
  <si>
    <t>4a</t>
  </si>
  <si>
    <t>4b</t>
  </si>
  <si>
    <t>4c</t>
  </si>
  <si>
    <t>5a</t>
  </si>
  <si>
    <t>5b</t>
  </si>
  <si>
    <t>7a</t>
  </si>
  <si>
    <t>7b</t>
  </si>
  <si>
    <t>Haupttermin Wahlteil I - Literarischer Text</t>
  </si>
  <si>
    <t>ABA 2023</t>
  </si>
  <si>
    <t>3a</t>
  </si>
  <si>
    <t>3b</t>
  </si>
  <si>
    <t>3c</t>
  </si>
  <si>
    <t>3d</t>
  </si>
  <si>
    <t>3e</t>
  </si>
  <si>
    <t>RS</t>
  </si>
  <si>
    <t>einzutragende Ergebnisse für ABA 2023 Haupttermin FSL 9 Wahlteil I - Literarischer Text</t>
  </si>
  <si>
    <t>einzutragende Ergebnisse für ABA 2023 Haupttermin FSL 9 Wahlteil II - Sachtext</t>
  </si>
  <si>
    <t>Haupttermin Wahlteil II -  Sachtext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</si>
</sst>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Protection="1"/>
    <xf numFmtId="0" fontId="0" fillId="2" borderId="0" xfId="0" applyFill="1" applyBorder="1" applyAlignment="1" applyProtection="1"/>
    <xf numFmtId="0" fontId="3" fillId="3" borderId="8" xfId="0" applyFont="1" applyFill="1" applyBorder="1" applyProtection="1"/>
    <xf numFmtId="0" fontId="4" fillId="3" borderId="8" xfId="0" applyFont="1" applyFill="1" applyBorder="1" applyProtection="1"/>
    <xf numFmtId="0" fontId="2" fillId="3" borderId="8" xfId="0" applyFont="1" applyFill="1" applyBorder="1" applyProtection="1"/>
    <xf numFmtId="0" fontId="0" fillId="3" borderId="8" xfId="0" applyFill="1" applyBorder="1" applyProtection="1"/>
    <xf numFmtId="0" fontId="0" fillId="3" borderId="15" xfId="0" applyFill="1" applyBorder="1" applyProtection="1"/>
    <xf numFmtId="0" fontId="4" fillId="3" borderId="6" xfId="0" applyFont="1" applyFill="1" applyBorder="1" applyProtection="1"/>
    <xf numFmtId="0" fontId="6" fillId="3" borderId="6" xfId="0" applyFont="1" applyFill="1" applyBorder="1" applyProtection="1"/>
    <xf numFmtId="0" fontId="0" fillId="3" borderId="6" xfId="0" applyFill="1" applyBorder="1" applyProtection="1"/>
    <xf numFmtId="0" fontId="1" fillId="3" borderId="6" xfId="0" applyFont="1" applyFill="1" applyBorder="1" applyProtection="1"/>
    <xf numFmtId="0" fontId="0" fillId="3" borderId="16" xfId="0" applyFill="1" applyBorder="1" applyProtection="1"/>
    <xf numFmtId="0" fontId="0" fillId="3" borderId="18" xfId="0" applyFill="1" applyBorder="1" applyProtection="1"/>
    <xf numFmtId="0" fontId="1" fillId="3" borderId="18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0" fillId="4" borderId="0" xfId="0" applyFill="1" applyBorder="1" applyAlignment="1" applyProtection="1"/>
    <xf numFmtId="0" fontId="0" fillId="4" borderId="4" xfId="0" applyFill="1" applyBorder="1" applyAlignment="1" applyProtection="1"/>
    <xf numFmtId="0" fontId="0" fillId="4" borderId="2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0" fillId="4" borderId="20" xfId="0" applyFill="1" applyBorder="1" applyProtection="1"/>
    <xf numFmtId="0" fontId="1" fillId="4" borderId="2" xfId="0" applyFont="1" applyFill="1" applyBorder="1" applyAlignment="1" applyProtection="1">
      <alignment horizontal="center" vertical="center" wrapText="1"/>
    </xf>
    <xf numFmtId="164" fontId="1" fillId="4" borderId="5" xfId="0" applyNumberFormat="1" applyFont="1" applyFill="1" applyBorder="1" applyAlignment="1" applyProtection="1">
      <alignment horizontal="center" vertical="center"/>
    </xf>
    <xf numFmtId="164" fontId="1" fillId="4" borderId="19" xfId="0" applyNumberFormat="1" applyFont="1" applyFill="1" applyBorder="1" applyAlignment="1" applyProtection="1">
      <alignment horizontal="center" vertical="center"/>
    </xf>
    <xf numFmtId="0" fontId="0" fillId="4" borderId="0" xfId="0" applyFill="1" applyBorder="1" applyProtection="1"/>
    <xf numFmtId="0" fontId="1" fillId="4" borderId="3" xfId="0" applyFont="1" applyFill="1" applyBorder="1" applyAlignment="1" applyProtection="1">
      <alignment horizontal="center" vertical="center"/>
    </xf>
    <xf numFmtId="0" fontId="0" fillId="4" borderId="0" xfId="0" applyFill="1" applyProtection="1"/>
    <xf numFmtId="0" fontId="1" fillId="4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top" wrapText="1"/>
    </xf>
    <xf numFmtId="0" fontId="0" fillId="4" borderId="4" xfId="0" applyFill="1" applyBorder="1" applyProtection="1"/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</xf>
    <xf numFmtId="0" fontId="0" fillId="4" borderId="17" xfId="0" applyFill="1" applyBorder="1" applyProtection="1"/>
    <xf numFmtId="0" fontId="0" fillId="4" borderId="6" xfId="0" applyFill="1" applyBorder="1" applyProtection="1"/>
    <xf numFmtId="0" fontId="1" fillId="4" borderId="6" xfId="0" applyFont="1" applyFill="1" applyBorder="1" applyAlignment="1" applyProtection="1">
      <alignment horizontal="center" vertical="center"/>
    </xf>
    <xf numFmtId="0" fontId="0" fillId="4" borderId="16" xfId="0" applyFill="1" applyBorder="1" applyProtection="1"/>
    <xf numFmtId="0" fontId="1" fillId="5" borderId="19" xfId="0" applyFont="1" applyFill="1" applyBorder="1" applyAlignment="1" applyProtection="1">
      <alignment horizontal="center" vertical="center"/>
    </xf>
    <xf numFmtId="0" fontId="1" fillId="5" borderId="14" xfId="0" applyFont="1" applyFill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/>
    </xf>
    <xf numFmtId="0" fontId="2" fillId="3" borderId="7" xfId="0" applyFont="1" applyFill="1" applyBorder="1" applyProtection="1"/>
    <xf numFmtId="0" fontId="0" fillId="3" borderId="17" xfId="0" applyFill="1" applyBorder="1" applyProtection="1"/>
    <xf numFmtId="0" fontId="0" fillId="3" borderId="21" xfId="0" applyFill="1" applyBorder="1" applyProtection="1"/>
    <xf numFmtId="0" fontId="0" fillId="3" borderId="9" xfId="0" applyFill="1" applyBorder="1" applyProtection="1"/>
    <xf numFmtId="0" fontId="1" fillId="3" borderId="9" xfId="0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3" borderId="29" xfId="0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/>
    </xf>
    <xf numFmtId="0" fontId="8" fillId="5" borderId="3" xfId="0" applyFont="1" applyFill="1" applyBorder="1" applyAlignment="1" applyProtection="1">
      <alignment horizontal="center" vertical="top" wrapText="1"/>
    </xf>
    <xf numFmtId="0" fontId="1" fillId="3" borderId="26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XFD51"/>
  <sheetViews>
    <sheetView tabSelected="1" topLeftCell="A3" zoomScale="110" zoomScaleNormal="11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19" width="6.7109375" style="12" customWidth="1"/>
    <col min="20" max="20" width="9.28515625" style="12" customWidth="1"/>
    <col min="21" max="21" width="7.85546875" style="12" customWidth="1"/>
    <col min="22" max="22" width="13.42578125" style="12" customWidth="1"/>
    <col min="23" max="23" width="1.85546875" style="12" customWidth="1"/>
    <col min="24" max="16383" width="5.42578125" style="12" hidden="1"/>
    <col min="16384" max="16384" width="2.140625" style="12" hidden="1"/>
  </cols>
  <sheetData>
    <row r="1" spans="1:45" s="11" customFormat="1" ht="16.5" thickTop="1" x14ac:dyDescent="0.25">
      <c r="A1" s="73"/>
      <c r="B1" s="24" t="s">
        <v>14</v>
      </c>
      <c r="C1" s="25" t="s">
        <v>23</v>
      </c>
      <c r="D1" s="24"/>
      <c r="E1" s="24"/>
      <c r="F1" s="24"/>
      <c r="G1" s="24"/>
      <c r="H1" s="25"/>
      <c r="I1" s="24"/>
      <c r="J1" s="26"/>
      <c r="K1" s="26"/>
      <c r="L1" s="26"/>
      <c r="M1" s="26"/>
      <c r="N1" s="24"/>
      <c r="O1" s="24"/>
      <c r="P1" s="24"/>
      <c r="Q1" s="24"/>
      <c r="R1" s="24"/>
      <c r="S1" s="24"/>
      <c r="T1" s="24"/>
      <c r="U1" s="27"/>
      <c r="V1" s="28"/>
      <c r="W1" s="10"/>
    </row>
    <row r="2" spans="1:45" ht="16.5" thickBot="1" x14ac:dyDescent="0.3">
      <c r="A2" s="74"/>
      <c r="B2" s="29" t="s">
        <v>24</v>
      </c>
      <c r="C2" s="30" t="s">
        <v>15</v>
      </c>
      <c r="D2" s="31"/>
      <c r="E2" s="32"/>
      <c r="F2" s="32"/>
      <c r="G2" s="32"/>
      <c r="H2" s="32"/>
      <c r="I2" s="32"/>
      <c r="J2" s="32"/>
      <c r="K2" s="32"/>
      <c r="L2" s="32"/>
      <c r="M2" s="32"/>
      <c r="N2" s="31"/>
      <c r="O2" s="31"/>
      <c r="P2" s="31"/>
      <c r="Q2" s="31"/>
      <c r="R2" s="31"/>
      <c r="S2" s="31"/>
      <c r="T2" s="31"/>
      <c r="U2" s="31"/>
      <c r="V2" s="33"/>
    </row>
    <row r="3" spans="1:45" ht="13.5" thickTop="1" x14ac:dyDescent="0.2">
      <c r="A3" s="75"/>
      <c r="B3" s="34"/>
      <c r="C3" s="35" t="s">
        <v>0</v>
      </c>
      <c r="D3" s="35" t="s">
        <v>1</v>
      </c>
      <c r="E3" s="35" t="s">
        <v>9</v>
      </c>
      <c r="F3" s="35" t="s">
        <v>25</v>
      </c>
      <c r="G3" s="35" t="s">
        <v>26</v>
      </c>
      <c r="H3" s="35" t="s">
        <v>27</v>
      </c>
      <c r="I3" s="35" t="s">
        <v>28</v>
      </c>
      <c r="J3" s="35" t="s">
        <v>29</v>
      </c>
      <c r="K3" s="35" t="s">
        <v>16</v>
      </c>
      <c r="L3" s="35" t="s">
        <v>17</v>
      </c>
      <c r="M3" s="35" t="s">
        <v>18</v>
      </c>
      <c r="N3" s="35" t="s">
        <v>19</v>
      </c>
      <c r="O3" s="35" t="s">
        <v>20</v>
      </c>
      <c r="P3" s="35">
        <v>6</v>
      </c>
      <c r="Q3" s="35" t="s">
        <v>21</v>
      </c>
      <c r="R3" s="35" t="s">
        <v>22</v>
      </c>
      <c r="S3" s="35" t="s">
        <v>30</v>
      </c>
      <c r="T3" s="36" t="s">
        <v>7</v>
      </c>
      <c r="U3" s="37"/>
      <c r="V3" s="85" t="s">
        <v>10</v>
      </c>
      <c r="W3" s="10"/>
      <c r="X3" s="10"/>
    </row>
    <row r="4" spans="1:45" ht="25.5" x14ac:dyDescent="0.2">
      <c r="A4" s="76"/>
      <c r="B4" s="38" t="s">
        <v>3</v>
      </c>
      <c r="C4" s="39">
        <v>5</v>
      </c>
      <c r="D4" s="39">
        <v>1</v>
      </c>
      <c r="E4" s="39">
        <v>1</v>
      </c>
      <c r="F4" s="39">
        <v>1</v>
      </c>
      <c r="G4" s="39">
        <v>1</v>
      </c>
      <c r="H4" s="39">
        <v>1</v>
      </c>
      <c r="I4" s="39">
        <v>1</v>
      </c>
      <c r="J4" s="39">
        <v>1</v>
      </c>
      <c r="K4" s="39">
        <v>2</v>
      </c>
      <c r="L4" s="39">
        <v>1</v>
      </c>
      <c r="M4" s="39">
        <v>1</v>
      </c>
      <c r="N4" s="39">
        <v>3</v>
      </c>
      <c r="O4" s="39">
        <v>6</v>
      </c>
      <c r="P4" s="39">
        <v>4</v>
      </c>
      <c r="Q4" s="39">
        <v>2</v>
      </c>
      <c r="R4" s="39">
        <v>8</v>
      </c>
      <c r="S4" s="39">
        <v>3</v>
      </c>
      <c r="T4" s="40">
        <f>SUM(C4:S4)</f>
        <v>42</v>
      </c>
      <c r="U4" s="41" t="s">
        <v>5</v>
      </c>
      <c r="V4" s="86"/>
      <c r="W4" s="10"/>
      <c r="X4" s="10"/>
    </row>
    <row r="5" spans="1:45" s="14" customFormat="1" x14ac:dyDescent="0.2">
      <c r="A5" s="77" t="s">
        <v>4</v>
      </c>
      <c r="B5" s="39" t="s">
        <v>6</v>
      </c>
      <c r="C5" s="91" t="s">
        <v>8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39"/>
      <c r="U5" s="36"/>
      <c r="V5" s="87"/>
      <c r="W5" s="13"/>
      <c r="X5" s="14">
        <v>0</v>
      </c>
      <c r="Y5" s="14">
        <v>0</v>
      </c>
    </row>
    <row r="6" spans="1:45" x14ac:dyDescent="0.2">
      <c r="A6" s="77">
        <v>1</v>
      </c>
      <c r="B6" s="1"/>
      <c r="C6" s="3"/>
      <c r="D6" s="3"/>
      <c r="E6" s="3"/>
      <c r="F6" s="3"/>
      <c r="G6" s="3"/>
      <c r="H6" s="3"/>
      <c r="I6" s="3"/>
      <c r="J6" s="3"/>
      <c r="K6" s="2"/>
      <c r="L6" s="2"/>
      <c r="M6" s="2"/>
      <c r="N6" s="2"/>
      <c r="O6" s="3"/>
      <c r="P6" s="3"/>
      <c r="Q6" s="3"/>
      <c r="R6" s="2"/>
      <c r="S6" s="3"/>
      <c r="T6" s="79" t="str">
        <f t="shared" ref="T6:T39" si="0">IF(COUNTBLANK(C6:S6)=0,SUM(C6:S6)," ")</f>
        <v xml:space="preserve"> </v>
      </c>
      <c r="U6" s="80" t="str">
        <f>IF(T6&lt;13,6,(IF(T6&lt;20.5,5,(IF(T6&lt;27,4,(IF(T6&lt;34,3,(IF(T6&lt;39,2,(IF(T6&lt;=42,1," ")))))))))))</f>
        <v xml:space="preserve"> </v>
      </c>
      <c r="V6" s="8"/>
      <c r="W6" s="14"/>
      <c r="X6" s="15">
        <v>0.5</v>
      </c>
      <c r="Y6" s="16">
        <v>1</v>
      </c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</row>
    <row r="7" spans="1:45" x14ac:dyDescent="0.2">
      <c r="A7" s="77">
        <v>2</v>
      </c>
      <c r="B7" s="4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2"/>
      <c r="O7" s="3"/>
      <c r="P7" s="3"/>
      <c r="Q7" s="3"/>
      <c r="R7" s="2"/>
      <c r="S7" s="3"/>
      <c r="T7" s="79" t="str">
        <f t="shared" si="0"/>
        <v xml:space="preserve"> </v>
      </c>
      <c r="U7" s="80" t="str">
        <f t="shared" ref="U7:U39" si="1">IF(T7&lt;13,6,(IF(T7&lt;20.5,5,(IF(T7&lt;27,4,(IF(T7&lt;34,3,(IF(T7&lt;39,2,(IF(T7&lt;=42,1," ")))))))))))</f>
        <v xml:space="preserve"> </v>
      </c>
      <c r="V7" s="8"/>
      <c r="W7" s="14"/>
      <c r="X7" s="14">
        <v>1</v>
      </c>
      <c r="Y7" s="16">
        <v>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45" x14ac:dyDescent="0.2">
      <c r="A8" s="77">
        <v>3</v>
      </c>
      <c r="B8" s="1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3"/>
      <c r="P8" s="3"/>
      <c r="Q8" s="3"/>
      <c r="R8" s="2"/>
      <c r="S8" s="3"/>
      <c r="T8" s="79" t="str">
        <f t="shared" si="0"/>
        <v xml:space="preserve"> </v>
      </c>
      <c r="U8" s="80" t="str">
        <f t="shared" si="1"/>
        <v xml:space="preserve"> </v>
      </c>
      <c r="V8" s="8"/>
      <c r="W8" s="14"/>
      <c r="X8" s="14">
        <v>1.5</v>
      </c>
      <c r="Y8" s="16">
        <v>3</v>
      </c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</row>
    <row r="9" spans="1:45" x14ac:dyDescent="0.2">
      <c r="A9" s="77">
        <v>4</v>
      </c>
      <c r="B9" s="1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3"/>
      <c r="P9" s="3"/>
      <c r="Q9" s="3"/>
      <c r="R9" s="2"/>
      <c r="S9" s="3"/>
      <c r="T9" s="79" t="str">
        <f t="shared" si="0"/>
        <v xml:space="preserve"> </v>
      </c>
      <c r="U9" s="80" t="str">
        <f t="shared" si="1"/>
        <v xml:space="preserve"> </v>
      </c>
      <c r="V9" s="8"/>
      <c r="W9" s="14"/>
      <c r="X9" s="14">
        <v>2</v>
      </c>
      <c r="Y9" s="17">
        <v>4</v>
      </c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 x14ac:dyDescent="0.2">
      <c r="A10" s="77">
        <v>5</v>
      </c>
      <c r="B10" s="1"/>
      <c r="C10" s="3"/>
      <c r="D10" s="3"/>
      <c r="E10" s="3"/>
      <c r="F10" s="3"/>
      <c r="G10" s="3"/>
      <c r="H10" s="3"/>
      <c r="I10" s="3"/>
      <c r="J10" s="3"/>
      <c r="K10" s="2"/>
      <c r="L10" s="2"/>
      <c r="M10" s="2"/>
      <c r="N10" s="2"/>
      <c r="O10" s="3"/>
      <c r="P10" s="3"/>
      <c r="Q10" s="3"/>
      <c r="R10" s="2"/>
      <c r="S10" s="3"/>
      <c r="T10" s="79" t="str">
        <f t="shared" si="0"/>
        <v xml:space="preserve"> </v>
      </c>
      <c r="U10" s="80" t="str">
        <f t="shared" si="1"/>
        <v xml:space="preserve"> </v>
      </c>
      <c r="V10" s="8"/>
      <c r="W10" s="14"/>
      <c r="X10" s="18">
        <v>2.5</v>
      </c>
      <c r="Y10" s="17">
        <v>5</v>
      </c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7"/>
      <c r="AS10" s="17"/>
    </row>
    <row r="11" spans="1:45" x14ac:dyDescent="0.2">
      <c r="A11" s="77">
        <v>6</v>
      </c>
      <c r="B11" s="1"/>
      <c r="C11" s="3"/>
      <c r="D11" s="3"/>
      <c r="E11" s="3"/>
      <c r="F11" s="3"/>
      <c r="G11" s="3"/>
      <c r="H11" s="3"/>
      <c r="I11" s="3"/>
      <c r="J11" s="3"/>
      <c r="K11" s="2"/>
      <c r="L11" s="2"/>
      <c r="M11" s="2"/>
      <c r="N11" s="2"/>
      <c r="O11" s="3"/>
      <c r="P11" s="3"/>
      <c r="Q11" s="3"/>
      <c r="R11" s="2"/>
      <c r="S11" s="3"/>
      <c r="T11" s="79" t="str">
        <f t="shared" si="0"/>
        <v xml:space="preserve"> </v>
      </c>
      <c r="U11" s="80" t="str">
        <f t="shared" si="1"/>
        <v xml:space="preserve"> </v>
      </c>
      <c r="V11" s="8"/>
      <c r="W11" s="14"/>
      <c r="X11" s="14">
        <v>3</v>
      </c>
      <c r="Y11" s="17">
        <v>6</v>
      </c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45" x14ac:dyDescent="0.2">
      <c r="A12" s="77">
        <v>7</v>
      </c>
      <c r="B12" s="1"/>
      <c r="C12" s="3"/>
      <c r="D12" s="3"/>
      <c r="E12" s="3"/>
      <c r="F12" s="3"/>
      <c r="G12" s="3"/>
      <c r="H12" s="3"/>
      <c r="I12" s="3"/>
      <c r="J12" s="3"/>
      <c r="K12" s="2"/>
      <c r="L12" s="2"/>
      <c r="M12" s="2"/>
      <c r="N12" s="2"/>
      <c r="O12" s="3"/>
      <c r="P12" s="3"/>
      <c r="Q12" s="3"/>
      <c r="R12" s="2"/>
      <c r="S12" s="3"/>
      <c r="T12" s="79" t="str">
        <f t="shared" si="0"/>
        <v xml:space="preserve"> </v>
      </c>
      <c r="U12" s="80" t="str">
        <f t="shared" si="1"/>
        <v xml:space="preserve"> </v>
      </c>
      <c r="V12" s="8"/>
      <c r="W12" s="14"/>
      <c r="X12" s="14">
        <v>3.5</v>
      </c>
      <c r="Y12" s="17">
        <v>7</v>
      </c>
    </row>
    <row r="13" spans="1:45" x14ac:dyDescent="0.2">
      <c r="A13" s="77">
        <v>8</v>
      </c>
      <c r="B13" s="1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2"/>
      <c r="O13" s="3"/>
      <c r="P13" s="3"/>
      <c r="Q13" s="3"/>
      <c r="R13" s="2"/>
      <c r="S13" s="3"/>
      <c r="T13" s="79" t="str">
        <f t="shared" si="0"/>
        <v xml:space="preserve"> </v>
      </c>
      <c r="U13" s="80" t="str">
        <f t="shared" si="1"/>
        <v xml:space="preserve"> </v>
      </c>
      <c r="V13" s="8"/>
      <c r="W13" s="14"/>
      <c r="X13" s="14">
        <v>4</v>
      </c>
      <c r="Y13" s="17">
        <v>8</v>
      </c>
    </row>
    <row r="14" spans="1:45" x14ac:dyDescent="0.2">
      <c r="A14" s="77">
        <v>9</v>
      </c>
      <c r="B14" s="1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2"/>
      <c r="O14" s="3"/>
      <c r="P14" s="3"/>
      <c r="Q14" s="3"/>
      <c r="R14" s="2"/>
      <c r="S14" s="3"/>
      <c r="T14" s="79" t="str">
        <f t="shared" si="0"/>
        <v xml:space="preserve"> </v>
      </c>
      <c r="U14" s="80" t="str">
        <f t="shared" si="1"/>
        <v xml:space="preserve"> </v>
      </c>
      <c r="V14" s="8"/>
      <c r="W14" s="14"/>
      <c r="X14" s="14">
        <v>4.5</v>
      </c>
    </row>
    <row r="15" spans="1:45" x14ac:dyDescent="0.2">
      <c r="A15" s="77">
        <v>10</v>
      </c>
      <c r="B15" s="1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2"/>
      <c r="O15" s="3"/>
      <c r="P15" s="3"/>
      <c r="Q15" s="3"/>
      <c r="R15" s="2"/>
      <c r="S15" s="3"/>
      <c r="T15" s="79" t="str">
        <f t="shared" si="0"/>
        <v xml:space="preserve"> </v>
      </c>
      <c r="U15" s="80" t="str">
        <f t="shared" si="1"/>
        <v xml:space="preserve"> </v>
      </c>
      <c r="V15" s="8"/>
      <c r="W15" s="14"/>
      <c r="X15" s="14">
        <v>5</v>
      </c>
    </row>
    <row r="16" spans="1:45" x14ac:dyDescent="0.2">
      <c r="A16" s="77">
        <v>11</v>
      </c>
      <c r="B16" s="1"/>
      <c r="C16" s="3"/>
      <c r="D16" s="3"/>
      <c r="E16" s="3"/>
      <c r="F16" s="3"/>
      <c r="G16" s="3"/>
      <c r="H16" s="3"/>
      <c r="I16" s="3"/>
      <c r="J16" s="3"/>
      <c r="K16" s="2"/>
      <c r="L16" s="2"/>
      <c r="M16" s="2"/>
      <c r="N16" s="2"/>
      <c r="O16" s="3"/>
      <c r="P16" s="3"/>
      <c r="Q16" s="3"/>
      <c r="R16" s="2"/>
      <c r="S16" s="3"/>
      <c r="T16" s="79" t="str">
        <f t="shared" si="0"/>
        <v xml:space="preserve"> </v>
      </c>
      <c r="U16" s="80" t="str">
        <f t="shared" si="1"/>
        <v xml:space="preserve"> </v>
      </c>
      <c r="V16" s="8"/>
      <c r="W16" s="14"/>
      <c r="X16" s="14">
        <v>5.5</v>
      </c>
    </row>
    <row r="17" spans="1:24" x14ac:dyDescent="0.2">
      <c r="A17" s="77">
        <v>12</v>
      </c>
      <c r="B17" s="1"/>
      <c r="C17" s="3"/>
      <c r="D17" s="3"/>
      <c r="E17" s="3"/>
      <c r="F17" s="3"/>
      <c r="G17" s="3"/>
      <c r="H17" s="3"/>
      <c r="I17" s="3"/>
      <c r="J17" s="3"/>
      <c r="K17" s="2"/>
      <c r="L17" s="2"/>
      <c r="M17" s="2"/>
      <c r="N17" s="2"/>
      <c r="O17" s="3"/>
      <c r="P17" s="3"/>
      <c r="Q17" s="3"/>
      <c r="R17" s="2"/>
      <c r="S17" s="3"/>
      <c r="T17" s="79" t="str">
        <f t="shared" si="0"/>
        <v xml:space="preserve"> </v>
      </c>
      <c r="U17" s="80" t="str">
        <f t="shared" si="1"/>
        <v xml:space="preserve"> </v>
      </c>
      <c r="V17" s="8"/>
      <c r="W17" s="14"/>
      <c r="X17" s="14">
        <v>6</v>
      </c>
    </row>
    <row r="18" spans="1:24" x14ac:dyDescent="0.2">
      <c r="A18" s="77">
        <v>13</v>
      </c>
      <c r="B18" s="1"/>
      <c r="C18" s="3"/>
      <c r="D18" s="3"/>
      <c r="E18" s="3"/>
      <c r="F18" s="3"/>
      <c r="G18" s="3"/>
      <c r="H18" s="3"/>
      <c r="I18" s="3"/>
      <c r="J18" s="3"/>
      <c r="K18" s="2"/>
      <c r="L18" s="2"/>
      <c r="M18" s="2"/>
      <c r="N18" s="2"/>
      <c r="O18" s="3"/>
      <c r="P18" s="3"/>
      <c r="Q18" s="3"/>
      <c r="R18" s="2"/>
      <c r="S18" s="3"/>
      <c r="T18" s="79" t="str">
        <f t="shared" si="0"/>
        <v xml:space="preserve"> </v>
      </c>
      <c r="U18" s="80" t="str">
        <f t="shared" si="1"/>
        <v xml:space="preserve"> </v>
      </c>
      <c r="V18" s="8"/>
      <c r="W18" s="14"/>
      <c r="X18" s="14">
        <v>6.5</v>
      </c>
    </row>
    <row r="19" spans="1:24" x14ac:dyDescent="0.2">
      <c r="A19" s="77">
        <v>14</v>
      </c>
      <c r="B19" s="1"/>
      <c r="C19" s="3"/>
      <c r="D19" s="3"/>
      <c r="E19" s="3"/>
      <c r="F19" s="3"/>
      <c r="G19" s="3"/>
      <c r="H19" s="3"/>
      <c r="I19" s="3"/>
      <c r="J19" s="3"/>
      <c r="K19" s="2"/>
      <c r="L19" s="2"/>
      <c r="M19" s="2"/>
      <c r="N19" s="2"/>
      <c r="O19" s="3"/>
      <c r="P19" s="3"/>
      <c r="Q19" s="3"/>
      <c r="R19" s="2"/>
      <c r="S19" s="3"/>
      <c r="T19" s="79" t="str">
        <f t="shared" si="0"/>
        <v xml:space="preserve"> </v>
      </c>
      <c r="U19" s="80" t="str">
        <f t="shared" si="1"/>
        <v xml:space="preserve"> </v>
      </c>
      <c r="V19" s="8"/>
      <c r="W19" s="14"/>
      <c r="X19" s="14">
        <v>7</v>
      </c>
    </row>
    <row r="20" spans="1:24" x14ac:dyDescent="0.2">
      <c r="A20" s="77">
        <v>15</v>
      </c>
      <c r="B20" s="1"/>
      <c r="C20" s="3"/>
      <c r="D20" s="3"/>
      <c r="E20" s="3"/>
      <c r="F20" s="3"/>
      <c r="G20" s="3"/>
      <c r="H20" s="3"/>
      <c r="I20" s="3"/>
      <c r="J20" s="3"/>
      <c r="K20" s="2"/>
      <c r="L20" s="2"/>
      <c r="M20" s="2"/>
      <c r="N20" s="2"/>
      <c r="O20" s="3"/>
      <c r="P20" s="3"/>
      <c r="Q20" s="3"/>
      <c r="R20" s="2"/>
      <c r="S20" s="3"/>
      <c r="T20" s="79" t="str">
        <f t="shared" si="0"/>
        <v xml:space="preserve"> </v>
      </c>
      <c r="U20" s="80" t="str">
        <f t="shared" si="1"/>
        <v xml:space="preserve"> </v>
      </c>
      <c r="V20" s="8"/>
      <c r="W20" s="14"/>
      <c r="X20" s="14">
        <v>7.5</v>
      </c>
    </row>
    <row r="21" spans="1:24" x14ac:dyDescent="0.2">
      <c r="A21" s="77">
        <v>16</v>
      </c>
      <c r="B21" s="1"/>
      <c r="C21" s="3"/>
      <c r="D21" s="3"/>
      <c r="E21" s="3"/>
      <c r="F21" s="3"/>
      <c r="G21" s="3"/>
      <c r="H21" s="3"/>
      <c r="I21" s="3"/>
      <c r="J21" s="3"/>
      <c r="K21" s="2"/>
      <c r="L21" s="2"/>
      <c r="M21" s="2"/>
      <c r="N21" s="2"/>
      <c r="O21" s="3"/>
      <c r="P21" s="3"/>
      <c r="Q21" s="3"/>
      <c r="R21" s="2"/>
      <c r="S21" s="3"/>
      <c r="T21" s="79" t="str">
        <f t="shared" si="0"/>
        <v xml:space="preserve"> </v>
      </c>
      <c r="U21" s="80" t="str">
        <f t="shared" si="1"/>
        <v xml:space="preserve"> </v>
      </c>
      <c r="V21" s="8"/>
      <c r="W21" s="14"/>
      <c r="X21" s="14">
        <v>8</v>
      </c>
    </row>
    <row r="22" spans="1:24" x14ac:dyDescent="0.2">
      <c r="A22" s="77">
        <v>17</v>
      </c>
      <c r="B22" s="1"/>
      <c r="C22" s="3"/>
      <c r="D22" s="3"/>
      <c r="E22" s="3"/>
      <c r="F22" s="3"/>
      <c r="G22" s="3"/>
      <c r="H22" s="3"/>
      <c r="I22" s="3"/>
      <c r="J22" s="3"/>
      <c r="K22" s="2"/>
      <c r="L22" s="2"/>
      <c r="M22" s="2"/>
      <c r="N22" s="2"/>
      <c r="O22" s="3"/>
      <c r="P22" s="3"/>
      <c r="Q22" s="3"/>
      <c r="R22" s="2"/>
      <c r="S22" s="3"/>
      <c r="T22" s="79" t="str">
        <f t="shared" si="0"/>
        <v xml:space="preserve"> </v>
      </c>
      <c r="U22" s="80" t="str">
        <f t="shared" si="1"/>
        <v xml:space="preserve"> </v>
      </c>
      <c r="V22" s="8"/>
      <c r="W22" s="14"/>
      <c r="X22" s="14">
        <v>8.5</v>
      </c>
    </row>
    <row r="23" spans="1:24" x14ac:dyDescent="0.2">
      <c r="A23" s="77">
        <v>18</v>
      </c>
      <c r="B23" s="1"/>
      <c r="C23" s="3"/>
      <c r="D23" s="3"/>
      <c r="E23" s="3"/>
      <c r="F23" s="3"/>
      <c r="G23" s="3"/>
      <c r="H23" s="3"/>
      <c r="I23" s="3"/>
      <c r="J23" s="3"/>
      <c r="K23" s="2"/>
      <c r="L23" s="2"/>
      <c r="M23" s="2"/>
      <c r="N23" s="2"/>
      <c r="O23" s="3"/>
      <c r="P23" s="3"/>
      <c r="Q23" s="3"/>
      <c r="R23" s="2"/>
      <c r="S23" s="3"/>
      <c r="T23" s="79" t="str">
        <f t="shared" si="0"/>
        <v xml:space="preserve"> </v>
      </c>
      <c r="U23" s="80" t="str">
        <f t="shared" si="1"/>
        <v xml:space="preserve"> </v>
      </c>
      <c r="V23" s="8"/>
      <c r="W23" s="14"/>
      <c r="X23" s="14">
        <v>9</v>
      </c>
    </row>
    <row r="24" spans="1:24" x14ac:dyDescent="0.2">
      <c r="A24" s="77">
        <v>19</v>
      </c>
      <c r="B24" s="1"/>
      <c r="C24" s="3"/>
      <c r="D24" s="3"/>
      <c r="E24" s="3"/>
      <c r="F24" s="3"/>
      <c r="G24" s="3"/>
      <c r="H24" s="3"/>
      <c r="I24" s="3"/>
      <c r="J24" s="3"/>
      <c r="K24" s="2"/>
      <c r="L24" s="2"/>
      <c r="M24" s="2"/>
      <c r="N24" s="2"/>
      <c r="O24" s="3"/>
      <c r="P24" s="3"/>
      <c r="Q24" s="3"/>
      <c r="R24" s="2"/>
      <c r="S24" s="3"/>
      <c r="T24" s="79" t="str">
        <f t="shared" si="0"/>
        <v xml:space="preserve"> </v>
      </c>
      <c r="U24" s="80" t="str">
        <f t="shared" si="1"/>
        <v xml:space="preserve"> </v>
      </c>
      <c r="V24" s="8"/>
      <c r="W24" s="14"/>
      <c r="X24" s="14">
        <v>9.5</v>
      </c>
    </row>
    <row r="25" spans="1:24" x14ac:dyDescent="0.2">
      <c r="A25" s="77">
        <v>20</v>
      </c>
      <c r="B25" s="1"/>
      <c r="C25" s="3"/>
      <c r="D25" s="3"/>
      <c r="E25" s="3"/>
      <c r="F25" s="3"/>
      <c r="G25" s="3"/>
      <c r="H25" s="3"/>
      <c r="I25" s="3"/>
      <c r="J25" s="3"/>
      <c r="K25" s="2"/>
      <c r="L25" s="2"/>
      <c r="M25" s="2"/>
      <c r="N25" s="2"/>
      <c r="O25" s="3"/>
      <c r="P25" s="3"/>
      <c r="Q25" s="3"/>
      <c r="R25" s="2"/>
      <c r="S25" s="3"/>
      <c r="T25" s="79" t="str">
        <f t="shared" si="0"/>
        <v xml:space="preserve"> </v>
      </c>
      <c r="U25" s="80" t="str">
        <f t="shared" si="1"/>
        <v xml:space="preserve"> </v>
      </c>
      <c r="V25" s="8"/>
      <c r="W25" s="14"/>
      <c r="X25" s="14">
        <v>10</v>
      </c>
    </row>
    <row r="26" spans="1:24" x14ac:dyDescent="0.2">
      <c r="A26" s="77">
        <v>21</v>
      </c>
      <c r="B26" s="1"/>
      <c r="C26" s="3"/>
      <c r="D26" s="3"/>
      <c r="E26" s="3"/>
      <c r="F26" s="3"/>
      <c r="G26" s="3"/>
      <c r="H26" s="3"/>
      <c r="I26" s="3"/>
      <c r="J26" s="3"/>
      <c r="K26" s="2"/>
      <c r="L26" s="2"/>
      <c r="M26" s="2"/>
      <c r="N26" s="2"/>
      <c r="O26" s="3"/>
      <c r="P26" s="3"/>
      <c r="Q26" s="3"/>
      <c r="R26" s="2"/>
      <c r="S26" s="3"/>
      <c r="T26" s="79" t="str">
        <f t="shared" si="0"/>
        <v xml:space="preserve"> </v>
      </c>
      <c r="U26" s="80" t="str">
        <f t="shared" si="1"/>
        <v xml:space="preserve"> </v>
      </c>
      <c r="V26" s="8"/>
      <c r="W26" s="14"/>
      <c r="X26" s="14">
        <v>10.5</v>
      </c>
    </row>
    <row r="27" spans="1:24" x14ac:dyDescent="0.2">
      <c r="A27" s="77">
        <v>22</v>
      </c>
      <c r="B27" s="1"/>
      <c r="C27" s="3"/>
      <c r="D27" s="3"/>
      <c r="E27" s="3"/>
      <c r="F27" s="3"/>
      <c r="G27" s="3"/>
      <c r="H27" s="3"/>
      <c r="I27" s="3"/>
      <c r="J27" s="3"/>
      <c r="K27" s="2"/>
      <c r="L27" s="2"/>
      <c r="M27" s="2"/>
      <c r="N27" s="2"/>
      <c r="O27" s="3"/>
      <c r="P27" s="3"/>
      <c r="Q27" s="3"/>
      <c r="R27" s="2"/>
      <c r="S27" s="3"/>
      <c r="T27" s="79" t="str">
        <f t="shared" si="0"/>
        <v xml:space="preserve"> </v>
      </c>
      <c r="U27" s="80" t="str">
        <f t="shared" si="1"/>
        <v xml:space="preserve"> </v>
      </c>
      <c r="V27" s="8"/>
      <c r="W27" s="14"/>
      <c r="X27" s="14">
        <v>11</v>
      </c>
    </row>
    <row r="28" spans="1:24" x14ac:dyDescent="0.2">
      <c r="A28" s="77">
        <v>23</v>
      </c>
      <c r="B28" s="1"/>
      <c r="C28" s="3"/>
      <c r="D28" s="3"/>
      <c r="E28" s="3"/>
      <c r="F28" s="3"/>
      <c r="G28" s="3"/>
      <c r="H28" s="3"/>
      <c r="I28" s="3"/>
      <c r="J28" s="3"/>
      <c r="K28" s="2"/>
      <c r="L28" s="2"/>
      <c r="M28" s="2"/>
      <c r="N28" s="2"/>
      <c r="O28" s="3"/>
      <c r="P28" s="3"/>
      <c r="Q28" s="3"/>
      <c r="R28" s="2"/>
      <c r="S28" s="3"/>
      <c r="T28" s="79" t="str">
        <f t="shared" si="0"/>
        <v xml:space="preserve"> </v>
      </c>
      <c r="U28" s="80" t="str">
        <f t="shared" si="1"/>
        <v xml:space="preserve"> </v>
      </c>
      <c r="V28" s="8"/>
      <c r="W28" s="14"/>
      <c r="X28" s="14">
        <v>11.5</v>
      </c>
    </row>
    <row r="29" spans="1:24" x14ac:dyDescent="0.2">
      <c r="A29" s="77">
        <v>24</v>
      </c>
      <c r="B29" s="1"/>
      <c r="C29" s="3"/>
      <c r="D29" s="3"/>
      <c r="E29" s="3"/>
      <c r="F29" s="3"/>
      <c r="G29" s="3"/>
      <c r="H29" s="3"/>
      <c r="I29" s="3"/>
      <c r="J29" s="3"/>
      <c r="K29" s="2"/>
      <c r="L29" s="2"/>
      <c r="M29" s="2"/>
      <c r="N29" s="2"/>
      <c r="O29" s="3"/>
      <c r="P29" s="3"/>
      <c r="Q29" s="3"/>
      <c r="R29" s="2"/>
      <c r="S29" s="3"/>
      <c r="T29" s="79" t="str">
        <f t="shared" si="0"/>
        <v xml:space="preserve"> </v>
      </c>
      <c r="U29" s="80" t="str">
        <f t="shared" si="1"/>
        <v xml:space="preserve"> </v>
      </c>
      <c r="V29" s="8"/>
      <c r="W29" s="14"/>
      <c r="X29" s="14">
        <v>12</v>
      </c>
    </row>
    <row r="30" spans="1:24" x14ac:dyDescent="0.2">
      <c r="A30" s="77">
        <v>25</v>
      </c>
      <c r="B30" s="1"/>
      <c r="C30" s="3"/>
      <c r="D30" s="3"/>
      <c r="E30" s="3"/>
      <c r="F30" s="3"/>
      <c r="G30" s="3"/>
      <c r="H30" s="3"/>
      <c r="I30" s="3"/>
      <c r="J30" s="3"/>
      <c r="K30" s="2"/>
      <c r="L30" s="2"/>
      <c r="M30" s="2"/>
      <c r="N30" s="2"/>
      <c r="O30" s="3"/>
      <c r="P30" s="3"/>
      <c r="Q30" s="3"/>
      <c r="R30" s="2"/>
      <c r="S30" s="3"/>
      <c r="T30" s="79" t="str">
        <f t="shared" si="0"/>
        <v xml:space="preserve"> </v>
      </c>
      <c r="U30" s="80" t="str">
        <f t="shared" si="1"/>
        <v xml:space="preserve"> </v>
      </c>
      <c r="V30" s="8"/>
      <c r="W30" s="14"/>
      <c r="X30" s="14">
        <v>12.5</v>
      </c>
    </row>
    <row r="31" spans="1:24" x14ac:dyDescent="0.2">
      <c r="A31" s="77">
        <v>26</v>
      </c>
      <c r="B31" s="1"/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3"/>
      <c r="P31" s="3"/>
      <c r="Q31" s="3"/>
      <c r="R31" s="2"/>
      <c r="S31" s="3"/>
      <c r="T31" s="79" t="str">
        <f t="shared" si="0"/>
        <v xml:space="preserve"> </v>
      </c>
      <c r="U31" s="80" t="str">
        <f t="shared" si="1"/>
        <v xml:space="preserve"> </v>
      </c>
      <c r="V31" s="8"/>
      <c r="W31" s="14"/>
      <c r="X31" s="14">
        <v>13</v>
      </c>
    </row>
    <row r="32" spans="1:24" x14ac:dyDescent="0.2">
      <c r="A32" s="77">
        <v>27</v>
      </c>
      <c r="B32" s="1"/>
      <c r="C32" s="3"/>
      <c r="D32" s="3"/>
      <c r="E32" s="3"/>
      <c r="F32" s="3"/>
      <c r="G32" s="3"/>
      <c r="H32" s="3"/>
      <c r="I32" s="3"/>
      <c r="J32" s="3"/>
      <c r="K32" s="2"/>
      <c r="L32" s="2"/>
      <c r="M32" s="2"/>
      <c r="N32" s="2"/>
      <c r="O32" s="3"/>
      <c r="P32" s="3"/>
      <c r="Q32" s="3"/>
      <c r="R32" s="2"/>
      <c r="S32" s="3"/>
      <c r="T32" s="79" t="str">
        <f t="shared" si="0"/>
        <v xml:space="preserve"> </v>
      </c>
      <c r="U32" s="80" t="str">
        <f t="shared" si="1"/>
        <v xml:space="preserve"> </v>
      </c>
      <c r="V32" s="8"/>
      <c r="W32" s="14"/>
      <c r="X32" s="14">
        <v>13.5</v>
      </c>
    </row>
    <row r="33" spans="1:26" x14ac:dyDescent="0.2">
      <c r="A33" s="77">
        <v>28</v>
      </c>
      <c r="B33" s="1"/>
      <c r="C33" s="3"/>
      <c r="D33" s="3"/>
      <c r="E33" s="3"/>
      <c r="F33" s="3"/>
      <c r="G33" s="3"/>
      <c r="H33" s="3"/>
      <c r="I33" s="3"/>
      <c r="J33" s="3"/>
      <c r="K33" s="2"/>
      <c r="L33" s="2"/>
      <c r="M33" s="2"/>
      <c r="N33" s="2"/>
      <c r="O33" s="3"/>
      <c r="P33" s="3"/>
      <c r="Q33" s="3"/>
      <c r="R33" s="2"/>
      <c r="S33" s="3"/>
      <c r="T33" s="79" t="str">
        <f t="shared" si="0"/>
        <v xml:space="preserve"> </v>
      </c>
      <c r="U33" s="80" t="str">
        <f t="shared" si="1"/>
        <v xml:space="preserve"> </v>
      </c>
      <c r="V33" s="8"/>
      <c r="W33" s="14"/>
      <c r="X33" s="14">
        <v>14</v>
      </c>
    </row>
    <row r="34" spans="1:26" x14ac:dyDescent="0.2">
      <c r="A34" s="77">
        <v>29</v>
      </c>
      <c r="B34" s="1"/>
      <c r="C34" s="3"/>
      <c r="D34" s="3"/>
      <c r="E34" s="3"/>
      <c r="F34" s="3"/>
      <c r="G34" s="3"/>
      <c r="H34" s="3"/>
      <c r="I34" s="3"/>
      <c r="J34" s="3"/>
      <c r="K34" s="2"/>
      <c r="L34" s="2"/>
      <c r="M34" s="2"/>
      <c r="N34" s="2"/>
      <c r="O34" s="3"/>
      <c r="P34" s="3"/>
      <c r="Q34" s="3"/>
      <c r="R34" s="2"/>
      <c r="S34" s="3"/>
      <c r="T34" s="79" t="str">
        <f t="shared" si="0"/>
        <v xml:space="preserve"> </v>
      </c>
      <c r="U34" s="80" t="str">
        <f t="shared" si="1"/>
        <v xml:space="preserve"> </v>
      </c>
      <c r="V34" s="8"/>
      <c r="W34" s="14"/>
      <c r="X34" s="14">
        <v>14.5</v>
      </c>
    </row>
    <row r="35" spans="1:26" x14ac:dyDescent="0.2">
      <c r="A35" s="77">
        <v>30</v>
      </c>
      <c r="B35" s="1"/>
      <c r="C35" s="3"/>
      <c r="D35" s="3"/>
      <c r="E35" s="3"/>
      <c r="F35" s="3"/>
      <c r="G35" s="3"/>
      <c r="H35" s="3"/>
      <c r="I35" s="3"/>
      <c r="J35" s="3"/>
      <c r="K35" s="2"/>
      <c r="L35" s="2"/>
      <c r="M35" s="2"/>
      <c r="N35" s="2"/>
      <c r="O35" s="3"/>
      <c r="P35" s="3"/>
      <c r="Q35" s="3"/>
      <c r="R35" s="2"/>
      <c r="S35" s="3"/>
      <c r="T35" s="79" t="str">
        <f t="shared" si="0"/>
        <v xml:space="preserve"> </v>
      </c>
      <c r="U35" s="80" t="str">
        <f t="shared" si="1"/>
        <v xml:space="preserve"> </v>
      </c>
      <c r="V35" s="8"/>
      <c r="W35" s="14"/>
      <c r="X35" s="14">
        <v>15</v>
      </c>
    </row>
    <row r="36" spans="1:26" x14ac:dyDescent="0.2">
      <c r="A36" s="77">
        <v>31</v>
      </c>
      <c r="B36" s="1"/>
      <c r="C36" s="3"/>
      <c r="D36" s="3"/>
      <c r="E36" s="3"/>
      <c r="F36" s="3"/>
      <c r="G36" s="3"/>
      <c r="H36" s="3"/>
      <c r="I36" s="3"/>
      <c r="J36" s="3"/>
      <c r="K36" s="2"/>
      <c r="L36" s="2"/>
      <c r="M36" s="2"/>
      <c r="N36" s="2"/>
      <c r="O36" s="3"/>
      <c r="P36" s="3"/>
      <c r="Q36" s="3"/>
      <c r="R36" s="2"/>
      <c r="S36" s="3"/>
      <c r="T36" s="79" t="str">
        <f t="shared" si="0"/>
        <v xml:space="preserve"> </v>
      </c>
      <c r="U36" s="80" t="str">
        <f t="shared" si="1"/>
        <v xml:space="preserve"> </v>
      </c>
      <c r="V36" s="8"/>
      <c r="W36" s="14"/>
      <c r="X36" s="14"/>
    </row>
    <row r="37" spans="1:26" x14ac:dyDescent="0.2">
      <c r="A37" s="77">
        <v>32</v>
      </c>
      <c r="B37" s="1"/>
      <c r="C37" s="3"/>
      <c r="D37" s="3"/>
      <c r="E37" s="3"/>
      <c r="F37" s="3"/>
      <c r="G37" s="3"/>
      <c r="H37" s="3"/>
      <c r="I37" s="3"/>
      <c r="J37" s="3"/>
      <c r="K37" s="2"/>
      <c r="L37" s="2"/>
      <c r="M37" s="2"/>
      <c r="N37" s="2"/>
      <c r="O37" s="3"/>
      <c r="P37" s="3"/>
      <c r="Q37" s="3"/>
      <c r="R37" s="2"/>
      <c r="S37" s="3"/>
      <c r="T37" s="79" t="str">
        <f t="shared" si="0"/>
        <v xml:space="preserve"> </v>
      </c>
      <c r="U37" s="80" t="str">
        <f t="shared" si="1"/>
        <v xml:space="preserve"> </v>
      </c>
      <c r="V37" s="8"/>
      <c r="W37" s="14"/>
      <c r="X37" s="14"/>
    </row>
    <row r="38" spans="1:26" x14ac:dyDescent="0.2">
      <c r="A38" s="77">
        <v>33</v>
      </c>
      <c r="B38" s="1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2"/>
      <c r="O38" s="3"/>
      <c r="P38" s="3"/>
      <c r="Q38" s="3"/>
      <c r="R38" s="2"/>
      <c r="S38" s="3"/>
      <c r="T38" s="79" t="str">
        <f t="shared" si="0"/>
        <v xml:space="preserve"> </v>
      </c>
      <c r="U38" s="80" t="str">
        <f t="shared" si="1"/>
        <v xml:space="preserve"> </v>
      </c>
      <c r="V38" s="8"/>
      <c r="W38" s="14"/>
      <c r="X38" s="14"/>
    </row>
    <row r="39" spans="1:26" ht="13.5" thickBot="1" x14ac:dyDescent="0.25">
      <c r="A39" s="78">
        <v>34</v>
      </c>
      <c r="B39" s="5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6"/>
      <c r="P39" s="6"/>
      <c r="Q39" s="6"/>
      <c r="R39" s="7"/>
      <c r="S39" s="6"/>
      <c r="T39" s="81" t="str">
        <f t="shared" si="0"/>
        <v xml:space="preserve"> </v>
      </c>
      <c r="U39" s="82" t="str">
        <f t="shared" si="1"/>
        <v xml:space="preserve"> </v>
      </c>
      <c r="V39" s="9"/>
      <c r="W39" s="14"/>
      <c r="X39" s="14"/>
    </row>
    <row r="40" spans="1:26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83"/>
      <c r="V40" s="83"/>
      <c r="W40" s="19"/>
    </row>
    <row r="41" spans="1:26" ht="13.5" thickTop="1" x14ac:dyDescent="0.2">
      <c r="A41" s="19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4"/>
      <c r="W41" s="19"/>
    </row>
    <row r="42" spans="1:26" s="11" customFormat="1" ht="15.75" x14ac:dyDescent="0.2">
      <c r="B42" s="88" t="s">
        <v>31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90"/>
    </row>
    <row r="43" spans="1:26" s="11" customFormat="1" ht="15.75" x14ac:dyDescent="0.2"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7"/>
      <c r="V43" s="48"/>
    </row>
    <row r="44" spans="1:26" ht="13.5" thickBot="1" x14ac:dyDescent="0.25">
      <c r="A44" s="13"/>
      <c r="B44" s="49"/>
      <c r="C44" s="50" t="str">
        <f>C3</f>
        <v>1a</v>
      </c>
      <c r="D44" s="50" t="str">
        <f t="shared" ref="D44:S44" si="2">D3</f>
        <v>1b</v>
      </c>
      <c r="E44" s="50" t="str">
        <f t="shared" si="2"/>
        <v>1c</v>
      </c>
      <c r="F44" s="50" t="str">
        <f t="shared" si="2"/>
        <v>3a</v>
      </c>
      <c r="G44" s="50" t="str">
        <f t="shared" si="2"/>
        <v>3b</v>
      </c>
      <c r="H44" s="50" t="str">
        <f t="shared" si="2"/>
        <v>3c</v>
      </c>
      <c r="I44" s="50" t="str">
        <f t="shared" si="2"/>
        <v>3d</v>
      </c>
      <c r="J44" s="50" t="str">
        <f t="shared" si="2"/>
        <v>3e</v>
      </c>
      <c r="K44" s="50" t="str">
        <f t="shared" si="2"/>
        <v>4a</v>
      </c>
      <c r="L44" s="50" t="str">
        <f t="shared" si="2"/>
        <v>4b</v>
      </c>
      <c r="M44" s="50" t="str">
        <f t="shared" si="2"/>
        <v>4c</v>
      </c>
      <c r="N44" s="50" t="str">
        <f t="shared" si="2"/>
        <v>5a</v>
      </c>
      <c r="O44" s="50" t="str">
        <f t="shared" si="2"/>
        <v>5b</v>
      </c>
      <c r="P44" s="50">
        <f t="shared" si="2"/>
        <v>6</v>
      </c>
      <c r="Q44" s="50" t="str">
        <f t="shared" si="2"/>
        <v>7a</v>
      </c>
      <c r="R44" s="50" t="str">
        <f t="shared" si="2"/>
        <v>7b</v>
      </c>
      <c r="S44" s="50" t="str">
        <f t="shared" si="2"/>
        <v>RS</v>
      </c>
      <c r="T44" s="51" t="str">
        <f>T3</f>
        <v>Summe</v>
      </c>
      <c r="U44" s="47"/>
      <c r="V44" s="70" t="s">
        <v>13</v>
      </c>
    </row>
    <row r="45" spans="1:26" ht="26.25" thickBot="1" x14ac:dyDescent="0.25">
      <c r="A45" s="10"/>
      <c r="B45" s="52" t="s">
        <v>2</v>
      </c>
      <c r="C45" s="53" t="str">
        <f t="shared" ref="C45:S45" si="3">IF(COUNT(C6:C39)=0," ",ROUND(SUM(C6:C39)/COUNT(C6:C39),2))</f>
        <v xml:space="preserve"> </v>
      </c>
      <c r="D45" s="53" t="str">
        <f t="shared" si="3"/>
        <v xml:space="preserve"> </v>
      </c>
      <c r="E45" s="53" t="str">
        <f t="shared" si="3"/>
        <v xml:space="preserve"> </v>
      </c>
      <c r="F45" s="53" t="str">
        <f t="shared" si="3"/>
        <v xml:space="preserve"> </v>
      </c>
      <c r="G45" s="53" t="str">
        <f t="shared" si="3"/>
        <v xml:space="preserve"> </v>
      </c>
      <c r="H45" s="53" t="str">
        <f t="shared" si="3"/>
        <v xml:space="preserve"> </v>
      </c>
      <c r="I45" s="53" t="str">
        <f t="shared" si="3"/>
        <v xml:space="preserve"> </v>
      </c>
      <c r="J45" s="53" t="str">
        <f t="shared" si="3"/>
        <v xml:space="preserve"> </v>
      </c>
      <c r="K45" s="53" t="str">
        <f t="shared" si="3"/>
        <v xml:space="preserve"> </v>
      </c>
      <c r="L45" s="53" t="str">
        <f t="shared" si="3"/>
        <v xml:space="preserve"> </v>
      </c>
      <c r="M45" s="53" t="str">
        <f t="shared" si="3"/>
        <v xml:space="preserve"> </v>
      </c>
      <c r="N45" s="53" t="str">
        <f t="shared" si="3"/>
        <v xml:space="preserve"> </v>
      </c>
      <c r="O45" s="53" t="str">
        <f t="shared" si="3"/>
        <v xml:space="preserve"> </v>
      </c>
      <c r="P45" s="53" t="str">
        <f t="shared" si="3"/>
        <v xml:space="preserve"> </v>
      </c>
      <c r="Q45" s="53" t="str">
        <f t="shared" si="3"/>
        <v xml:space="preserve"> </v>
      </c>
      <c r="R45" s="53" t="str">
        <f t="shared" si="3"/>
        <v xml:space="preserve"> </v>
      </c>
      <c r="S45" s="53" t="str">
        <f t="shared" si="3"/>
        <v xml:space="preserve"> </v>
      </c>
      <c r="T45" s="54" t="str">
        <f t="shared" ref="T45" si="4">IF(COUNT(T6:T39)=0," ",ROUND(SUM(T6:T39)/COUNT(T6:T39),2))</f>
        <v xml:space="preserve"> </v>
      </c>
      <c r="U45" s="47"/>
      <c r="V45" s="71" t="s">
        <v>10</v>
      </c>
    </row>
    <row r="46" spans="1:26" ht="13.5" thickBot="1" x14ac:dyDescent="0.25">
      <c r="B46" s="49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47"/>
      <c r="V46" s="72" t="str">
        <f>IF(COUNT(V6:V39)=0," ",ROUND((SUM(V6:V39)/COUNT(V6:V39)),2))</f>
        <v xml:space="preserve"> </v>
      </c>
    </row>
    <row r="47" spans="1:26" x14ac:dyDescent="0.2">
      <c r="B47" s="49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47"/>
      <c r="V47" s="48"/>
    </row>
    <row r="48" spans="1:26" ht="26.25" customHeight="1" thickBot="1" x14ac:dyDescent="0.25">
      <c r="B48" s="52" t="s">
        <v>11</v>
      </c>
      <c r="C48" s="56">
        <v>1</v>
      </c>
      <c r="D48" s="56">
        <v>2</v>
      </c>
      <c r="E48" s="56">
        <v>3</v>
      </c>
      <c r="F48" s="56">
        <v>4</v>
      </c>
      <c r="G48" s="56">
        <v>5</v>
      </c>
      <c r="H48" s="56">
        <v>6</v>
      </c>
      <c r="I48" s="57"/>
      <c r="J48" s="58"/>
      <c r="K48" s="84" t="s">
        <v>12</v>
      </c>
      <c r="L48" s="59"/>
      <c r="M48" s="59"/>
      <c r="N48" s="58"/>
      <c r="O48" s="58"/>
      <c r="P48" s="58"/>
      <c r="Q48" s="58"/>
      <c r="R48" s="58"/>
      <c r="S48" s="58"/>
      <c r="T48" s="55"/>
      <c r="U48" s="55"/>
      <c r="V48" s="60"/>
      <c r="X48" s="22"/>
      <c r="Y48" s="23"/>
      <c r="Z48" s="23"/>
    </row>
    <row r="49" spans="2:26" ht="13.5" thickBot="1" x14ac:dyDescent="0.25">
      <c r="B49" s="61"/>
      <c r="C49" s="62" t="str">
        <f>IF(COUNT(U6:U39)=0," ",COUNTIF($U$6:$U$39,1))</f>
        <v xml:space="preserve"> </v>
      </c>
      <c r="D49" s="63" t="str">
        <f>IF(COUNT(U6:U39)=0," ",COUNTIF($U$6:$U$39,2))</f>
        <v xml:space="preserve"> </v>
      </c>
      <c r="E49" s="63" t="str">
        <f>IF(COUNT(U6:U39)=0," ",COUNTIF($U$6:$U$39,3))</f>
        <v xml:space="preserve"> </v>
      </c>
      <c r="F49" s="63" t="str">
        <f>IF(COUNT(U6:U39)=0," ",COUNTIF($U$6:$U$39,4))</f>
        <v xml:space="preserve"> </v>
      </c>
      <c r="G49" s="63" t="str">
        <f>IF(COUNT(U6:U39)=0," ",COUNTIF($U$6:$U$39,5))</f>
        <v xml:space="preserve"> </v>
      </c>
      <c r="H49" s="64" t="str">
        <f>IF(COUNT(U6:U39)=0," ",COUNTIF($U$6:$U$39,6))</f>
        <v xml:space="preserve"> </v>
      </c>
      <c r="I49" s="57"/>
      <c r="J49" s="58"/>
      <c r="K49" s="69" t="str">
        <f>IF(COUNT(U6:U39)=0," ",ROUND((SUM(U6:U39)/COUNT(U6:U39)),2))</f>
        <v xml:space="preserve"> </v>
      </c>
      <c r="L49" s="58"/>
      <c r="M49" s="58"/>
      <c r="N49" s="58"/>
      <c r="O49" s="58"/>
      <c r="P49" s="58"/>
      <c r="Q49" s="58"/>
      <c r="R49" s="58"/>
      <c r="S49" s="58"/>
      <c r="T49" s="55"/>
      <c r="U49" s="55"/>
      <c r="V49" s="60"/>
      <c r="X49" s="22"/>
      <c r="Y49" s="23"/>
      <c r="Z49" s="23"/>
    </row>
    <row r="50" spans="2:26" ht="13.5" thickBot="1" x14ac:dyDescent="0.25">
      <c r="B50" s="65"/>
      <c r="C50" s="66"/>
      <c r="D50" s="66"/>
      <c r="E50" s="66"/>
      <c r="F50" s="66"/>
      <c r="G50" s="66"/>
      <c r="H50" s="66"/>
      <c r="I50" s="66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6"/>
      <c r="U50" s="66"/>
      <c r="V50" s="68"/>
      <c r="X50" s="22"/>
      <c r="Y50" s="23"/>
      <c r="Z50" s="23"/>
    </row>
    <row r="51" spans="2:26" ht="8.25" customHeight="1" thickTop="1" x14ac:dyDescent="0.2"/>
  </sheetData>
  <sheetProtection algorithmName="SHA-512" hashValue="1hwH4TuneK4UXLVwTCNva1D5jRymOw3FYQMj/XOmfEQEfJEI8wdh+0zLzKhpsZer9bsfCpBZWTEAzVyHonj/2A==" saltValue="d27CuE/L0cboRLWYn19tUQ==" spinCount="100000" sheet="1" objects="1" scenarios="1" selectLockedCells="1"/>
  <mergeCells count="3">
    <mergeCell ref="V3:V5"/>
    <mergeCell ref="B42:V42"/>
    <mergeCell ref="C5:S5"/>
  </mergeCells>
  <dataValidations count="12">
    <dataValidation type="list" allowBlank="1" showInputMessage="1" showErrorMessage="1" sqref="V40" xr:uid="{00000000-0002-0000-0000-000000000000}">
      <formula1>$AB$7:$AB$12</formula1>
    </dataValidation>
    <dataValidation type="decimal" allowBlank="1" showInputMessage="1" showErrorMessage="1" sqref="V6:V39" xr:uid="{00000000-0002-0000-0000-000001000000}">
      <formula1>1</formula1>
      <formula2>6</formula2>
    </dataValidation>
    <dataValidation type="list" allowBlank="1" showInputMessage="1" showErrorMessage="1" sqref="C6:C39" xr:uid="{00000000-0002-0000-0000-000002000000}">
      <formula1>$X$5:$X$15</formula1>
    </dataValidation>
    <dataValidation type="list" allowBlank="1" showInputMessage="1" showErrorMessage="1" sqref="L6:M39 D6:G39 I6:J39" xr:uid="{00000000-0002-0000-0000-000003000000}">
      <formula1>$Y$5:$Y$6</formula1>
    </dataValidation>
    <dataValidation type="list" allowBlank="1" showInputMessage="1" showErrorMessage="1" sqref="K6:K39" xr:uid="{00000000-0002-0000-0000-000005000000}">
      <formula1>$Y$5:$Y$7</formula1>
    </dataValidation>
    <dataValidation type="list" allowBlank="1" showInputMessage="1" showErrorMessage="1" sqref="Q6:Q39" xr:uid="{00000000-0002-0000-0000-000006000000}">
      <formula1>$X$5:$X$9</formula1>
    </dataValidation>
    <dataValidation type="list" allowBlank="1" showInputMessage="1" showErrorMessage="1" sqref="S6:S39" xr:uid="{00000000-0002-0000-0000-000008000000}">
      <formula1>$Y$5:$Y$8</formula1>
    </dataValidation>
    <dataValidation type="list" allowBlank="1" showInputMessage="1" showErrorMessage="1" sqref="H6:H39" xr:uid="{81573CA6-1BC3-4141-BB64-2602EAA6DE5B}">
      <formula1>$X$5:$X$7</formula1>
    </dataValidation>
    <dataValidation type="list" allowBlank="1" showInputMessage="1" showErrorMessage="1" sqref="N6:N39" xr:uid="{AF521DD5-576E-4EE6-B280-911F965EA1D7}">
      <formula1>$X$5:$X$11</formula1>
    </dataValidation>
    <dataValidation type="list" allowBlank="1" showInputMessage="1" showErrorMessage="1" sqref="O6:O39" xr:uid="{5F3AA09E-2C82-4A39-8ECC-F6AF558CD4CD}">
      <formula1>$Y$5:$Y$11</formula1>
    </dataValidation>
    <dataValidation type="list" allowBlank="1" showInputMessage="1" showErrorMessage="1" sqref="P6:P39" xr:uid="{15050E07-4EB6-47A1-B55E-14027500302C}">
      <formula1>$X$5:$X$13</formula1>
    </dataValidation>
    <dataValidation type="list" allowBlank="1" showInputMessage="1" showErrorMessage="1" sqref="R6:R39" xr:uid="{468AC2E6-256F-4BB9-BCBD-28C03A0B116F}">
      <formula1>$X$5:$X$21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AE7A3-04F6-466F-9839-DAEB17D187FD}">
  <sheetPr>
    <pageSetUpPr fitToPage="1"/>
  </sheetPr>
  <dimension ref="A1:XFC51"/>
  <sheetViews>
    <sheetView zoomScale="110" zoomScaleNormal="110" workbookViewId="0">
      <selection activeCell="H6" sqref="H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19" width="6.7109375" style="12" customWidth="1"/>
    <col min="20" max="20" width="9.28515625" style="12" customWidth="1"/>
    <col min="21" max="21" width="7.85546875" style="12" customWidth="1"/>
    <col min="22" max="22" width="13.42578125" style="12" customWidth="1"/>
    <col min="23" max="23" width="1.85546875" style="12" customWidth="1"/>
    <col min="24" max="16383" width="2.7109375" style="12" hidden="1"/>
    <col min="16384" max="16384" width="5.42578125" style="12" hidden="1"/>
  </cols>
  <sheetData>
    <row r="1" spans="1:45" s="11" customFormat="1" ht="16.5" thickTop="1" x14ac:dyDescent="0.25">
      <c r="A1" s="73"/>
      <c r="B1" s="24" t="s">
        <v>14</v>
      </c>
      <c r="C1" s="25" t="s">
        <v>33</v>
      </c>
      <c r="D1" s="24"/>
      <c r="E1" s="24"/>
      <c r="F1" s="24"/>
      <c r="G1" s="24"/>
      <c r="H1" s="25"/>
      <c r="I1" s="24"/>
      <c r="J1" s="26"/>
      <c r="K1" s="26"/>
      <c r="L1" s="26"/>
      <c r="M1" s="26"/>
      <c r="N1" s="24"/>
      <c r="O1" s="24"/>
      <c r="P1" s="24"/>
      <c r="Q1" s="24"/>
      <c r="R1" s="24"/>
      <c r="S1" s="24"/>
      <c r="T1" s="24"/>
      <c r="U1" s="27"/>
      <c r="V1" s="28"/>
      <c r="W1" s="10"/>
    </row>
    <row r="2" spans="1:45" ht="16.5" thickBot="1" x14ac:dyDescent="0.3">
      <c r="A2" s="74"/>
      <c r="B2" s="29" t="s">
        <v>24</v>
      </c>
      <c r="C2" s="30" t="s">
        <v>15</v>
      </c>
      <c r="D2" s="31"/>
      <c r="E2" s="32"/>
      <c r="F2" s="32"/>
      <c r="G2" s="32"/>
      <c r="H2" s="32"/>
      <c r="I2" s="32"/>
      <c r="J2" s="32"/>
      <c r="K2" s="32"/>
      <c r="L2" s="32"/>
      <c r="M2" s="32"/>
      <c r="N2" s="31"/>
      <c r="O2" s="31"/>
      <c r="P2" s="31"/>
      <c r="Q2" s="31"/>
      <c r="R2" s="31"/>
      <c r="S2" s="31"/>
      <c r="T2" s="31"/>
      <c r="U2" s="31"/>
      <c r="V2" s="33"/>
    </row>
    <row r="3" spans="1:45" ht="13.5" thickTop="1" x14ac:dyDescent="0.2">
      <c r="A3" s="75"/>
      <c r="B3" s="34"/>
      <c r="C3" s="35" t="s">
        <v>0</v>
      </c>
      <c r="D3" s="35" t="s">
        <v>1</v>
      </c>
      <c r="E3" s="35" t="s">
        <v>9</v>
      </c>
      <c r="F3" s="35" t="s">
        <v>25</v>
      </c>
      <c r="G3" s="35" t="s">
        <v>26</v>
      </c>
      <c r="H3" s="35" t="s">
        <v>27</v>
      </c>
      <c r="I3" s="35" t="s">
        <v>28</v>
      </c>
      <c r="J3" s="35" t="s">
        <v>29</v>
      </c>
      <c r="K3" s="35" t="s">
        <v>16</v>
      </c>
      <c r="L3" s="35" t="s">
        <v>17</v>
      </c>
      <c r="M3" s="35" t="s">
        <v>18</v>
      </c>
      <c r="N3" s="35" t="s">
        <v>19</v>
      </c>
      <c r="O3" s="35" t="s">
        <v>20</v>
      </c>
      <c r="P3" s="35">
        <v>6</v>
      </c>
      <c r="Q3" s="35" t="s">
        <v>21</v>
      </c>
      <c r="R3" s="35" t="s">
        <v>22</v>
      </c>
      <c r="S3" s="35" t="s">
        <v>30</v>
      </c>
      <c r="T3" s="36" t="s">
        <v>7</v>
      </c>
      <c r="U3" s="37"/>
      <c r="V3" s="85" t="s">
        <v>10</v>
      </c>
      <c r="W3" s="10"/>
      <c r="X3" s="10"/>
    </row>
    <row r="4" spans="1:45" ht="25.5" x14ac:dyDescent="0.2">
      <c r="A4" s="76"/>
      <c r="B4" s="38" t="s">
        <v>3</v>
      </c>
      <c r="C4" s="39">
        <v>5</v>
      </c>
      <c r="D4" s="39">
        <v>1</v>
      </c>
      <c r="E4" s="39">
        <v>1</v>
      </c>
      <c r="F4" s="39">
        <v>1</v>
      </c>
      <c r="G4" s="39">
        <v>1</v>
      </c>
      <c r="H4" s="39">
        <v>1</v>
      </c>
      <c r="I4" s="39">
        <v>1</v>
      </c>
      <c r="J4" s="39">
        <v>1</v>
      </c>
      <c r="K4" s="39">
        <v>2</v>
      </c>
      <c r="L4" s="39">
        <v>1</v>
      </c>
      <c r="M4" s="39">
        <v>1</v>
      </c>
      <c r="N4" s="39">
        <v>3</v>
      </c>
      <c r="O4" s="39">
        <v>6</v>
      </c>
      <c r="P4" s="39">
        <v>4</v>
      </c>
      <c r="Q4" s="39">
        <v>2</v>
      </c>
      <c r="R4" s="39">
        <v>8</v>
      </c>
      <c r="S4" s="39">
        <v>3</v>
      </c>
      <c r="T4" s="40">
        <f>SUM(C4:S4)</f>
        <v>42</v>
      </c>
      <c r="U4" s="41" t="s">
        <v>5</v>
      </c>
      <c r="V4" s="86"/>
      <c r="W4" s="10"/>
      <c r="X4" s="10"/>
    </row>
    <row r="5" spans="1:45" s="14" customFormat="1" x14ac:dyDescent="0.2">
      <c r="A5" s="77" t="s">
        <v>4</v>
      </c>
      <c r="B5" s="39" t="s">
        <v>6</v>
      </c>
      <c r="C5" s="91" t="s">
        <v>8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39"/>
      <c r="U5" s="36"/>
      <c r="V5" s="87"/>
      <c r="W5" s="13"/>
      <c r="X5" s="14">
        <v>0</v>
      </c>
      <c r="Y5" s="14">
        <v>0</v>
      </c>
    </row>
    <row r="6" spans="1:45" x14ac:dyDescent="0.2">
      <c r="A6" s="77">
        <v>1</v>
      </c>
      <c r="B6" s="1"/>
      <c r="C6" s="3"/>
      <c r="D6" s="3"/>
      <c r="E6" s="3"/>
      <c r="F6" s="3"/>
      <c r="G6" s="3"/>
      <c r="H6" s="3"/>
      <c r="I6" s="3"/>
      <c r="J6" s="3"/>
      <c r="K6" s="2"/>
      <c r="L6" s="2"/>
      <c r="M6" s="2"/>
      <c r="N6" s="2"/>
      <c r="O6" s="3"/>
      <c r="P6" s="3"/>
      <c r="Q6" s="3"/>
      <c r="R6" s="2"/>
      <c r="S6" s="3"/>
      <c r="T6" s="79" t="str">
        <f t="shared" ref="T6:T39" si="0">IF(COUNTBLANK(C6:S6)=0,SUM(C6:S6)," ")</f>
        <v xml:space="preserve"> </v>
      </c>
      <c r="U6" s="80" t="str">
        <f>IF(T6&lt;13,6,(IF(T6&lt;20.5,5,(IF(T6&lt;27,4,(IF(T6&lt;34,3,(IF(T6&lt;39,2,(IF(T6&lt;=42,1," ")))))))))))</f>
        <v xml:space="preserve"> </v>
      </c>
      <c r="V6" s="8"/>
      <c r="W6" s="14"/>
      <c r="X6" s="15">
        <v>0.5</v>
      </c>
      <c r="Y6" s="16">
        <v>1</v>
      </c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</row>
    <row r="7" spans="1:45" x14ac:dyDescent="0.2">
      <c r="A7" s="77">
        <v>2</v>
      </c>
      <c r="B7" s="4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2"/>
      <c r="O7" s="3"/>
      <c r="P7" s="3"/>
      <c r="Q7" s="3"/>
      <c r="R7" s="2"/>
      <c r="S7" s="3"/>
      <c r="T7" s="79" t="str">
        <f t="shared" si="0"/>
        <v xml:space="preserve"> </v>
      </c>
      <c r="U7" s="80" t="str">
        <f t="shared" ref="U7:U39" si="1">IF(T7&lt;13,6,(IF(T7&lt;20.5,5,(IF(T7&lt;27,4,(IF(T7&lt;34,3,(IF(T7&lt;39,2,(IF(T7&lt;=42,1," ")))))))))))</f>
        <v xml:space="preserve"> </v>
      </c>
      <c r="V7" s="8"/>
      <c r="W7" s="14"/>
      <c r="X7" s="14">
        <v>1</v>
      </c>
      <c r="Y7" s="16">
        <v>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45" x14ac:dyDescent="0.2">
      <c r="A8" s="77">
        <v>3</v>
      </c>
      <c r="B8" s="1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3"/>
      <c r="P8" s="3"/>
      <c r="Q8" s="3"/>
      <c r="R8" s="2"/>
      <c r="S8" s="3"/>
      <c r="T8" s="79" t="str">
        <f t="shared" si="0"/>
        <v xml:space="preserve"> </v>
      </c>
      <c r="U8" s="80" t="str">
        <f t="shared" si="1"/>
        <v xml:space="preserve"> </v>
      </c>
      <c r="V8" s="8"/>
      <c r="W8" s="14"/>
      <c r="X8" s="14">
        <v>1.5</v>
      </c>
      <c r="Y8" s="16">
        <v>3</v>
      </c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</row>
    <row r="9" spans="1:45" x14ac:dyDescent="0.2">
      <c r="A9" s="77">
        <v>4</v>
      </c>
      <c r="B9" s="1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3"/>
      <c r="P9" s="3"/>
      <c r="Q9" s="3"/>
      <c r="R9" s="2"/>
      <c r="S9" s="3"/>
      <c r="T9" s="79" t="str">
        <f t="shared" si="0"/>
        <v xml:space="preserve"> </v>
      </c>
      <c r="U9" s="80" t="str">
        <f t="shared" si="1"/>
        <v xml:space="preserve"> </v>
      </c>
      <c r="V9" s="8"/>
      <c r="W9" s="14"/>
      <c r="X9" s="14">
        <v>2</v>
      </c>
      <c r="Y9" s="17">
        <v>4</v>
      </c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 x14ac:dyDescent="0.2">
      <c r="A10" s="77">
        <v>5</v>
      </c>
      <c r="B10" s="1"/>
      <c r="C10" s="3"/>
      <c r="D10" s="3"/>
      <c r="E10" s="3"/>
      <c r="F10" s="3"/>
      <c r="G10" s="3"/>
      <c r="H10" s="3"/>
      <c r="I10" s="3"/>
      <c r="J10" s="3"/>
      <c r="K10" s="2"/>
      <c r="L10" s="2"/>
      <c r="M10" s="2"/>
      <c r="N10" s="2"/>
      <c r="O10" s="3"/>
      <c r="P10" s="3"/>
      <c r="Q10" s="3"/>
      <c r="R10" s="2"/>
      <c r="S10" s="3"/>
      <c r="T10" s="79" t="str">
        <f t="shared" si="0"/>
        <v xml:space="preserve"> </v>
      </c>
      <c r="U10" s="80" t="str">
        <f t="shared" si="1"/>
        <v xml:space="preserve"> </v>
      </c>
      <c r="V10" s="8"/>
      <c r="W10" s="14"/>
      <c r="X10" s="18">
        <v>2.5</v>
      </c>
      <c r="Y10" s="17">
        <v>5</v>
      </c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7"/>
      <c r="AS10" s="17"/>
    </row>
    <row r="11" spans="1:45" x14ac:dyDescent="0.2">
      <c r="A11" s="77">
        <v>6</v>
      </c>
      <c r="B11" s="1"/>
      <c r="C11" s="3"/>
      <c r="D11" s="3"/>
      <c r="E11" s="3"/>
      <c r="F11" s="3"/>
      <c r="G11" s="3"/>
      <c r="H11" s="3"/>
      <c r="I11" s="3"/>
      <c r="J11" s="3"/>
      <c r="K11" s="2"/>
      <c r="L11" s="2"/>
      <c r="M11" s="2"/>
      <c r="N11" s="2"/>
      <c r="O11" s="3"/>
      <c r="P11" s="3"/>
      <c r="Q11" s="3"/>
      <c r="R11" s="2"/>
      <c r="S11" s="3"/>
      <c r="T11" s="79" t="str">
        <f t="shared" si="0"/>
        <v xml:space="preserve"> </v>
      </c>
      <c r="U11" s="80" t="str">
        <f t="shared" si="1"/>
        <v xml:space="preserve"> </v>
      </c>
      <c r="V11" s="8"/>
      <c r="W11" s="14"/>
      <c r="X11" s="14">
        <v>3</v>
      </c>
      <c r="Y11" s="17">
        <v>6</v>
      </c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45" x14ac:dyDescent="0.2">
      <c r="A12" s="77">
        <v>7</v>
      </c>
      <c r="B12" s="1"/>
      <c r="C12" s="3"/>
      <c r="D12" s="3"/>
      <c r="E12" s="3"/>
      <c r="F12" s="3"/>
      <c r="G12" s="3"/>
      <c r="H12" s="3"/>
      <c r="I12" s="3"/>
      <c r="J12" s="3"/>
      <c r="K12" s="2"/>
      <c r="L12" s="2"/>
      <c r="M12" s="2"/>
      <c r="N12" s="2"/>
      <c r="O12" s="3"/>
      <c r="P12" s="3"/>
      <c r="Q12" s="3"/>
      <c r="R12" s="2"/>
      <c r="S12" s="3"/>
      <c r="T12" s="79" t="str">
        <f t="shared" si="0"/>
        <v xml:space="preserve"> </v>
      </c>
      <c r="U12" s="80" t="str">
        <f t="shared" si="1"/>
        <v xml:space="preserve"> </v>
      </c>
      <c r="V12" s="8"/>
      <c r="W12" s="14"/>
      <c r="X12" s="14">
        <v>3.5</v>
      </c>
      <c r="Y12" s="17">
        <v>7</v>
      </c>
    </row>
    <row r="13" spans="1:45" x14ac:dyDescent="0.2">
      <c r="A13" s="77">
        <v>8</v>
      </c>
      <c r="B13" s="1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2"/>
      <c r="O13" s="3"/>
      <c r="P13" s="3"/>
      <c r="Q13" s="3"/>
      <c r="R13" s="2"/>
      <c r="S13" s="3"/>
      <c r="T13" s="79" t="str">
        <f t="shared" si="0"/>
        <v xml:space="preserve"> </v>
      </c>
      <c r="U13" s="80" t="str">
        <f t="shared" si="1"/>
        <v xml:space="preserve"> </v>
      </c>
      <c r="V13" s="8"/>
      <c r="W13" s="14"/>
      <c r="X13" s="14">
        <v>4</v>
      </c>
      <c r="Y13" s="17">
        <v>8</v>
      </c>
    </row>
    <row r="14" spans="1:45" x14ac:dyDescent="0.2">
      <c r="A14" s="77">
        <v>9</v>
      </c>
      <c r="B14" s="1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2"/>
      <c r="O14" s="3"/>
      <c r="P14" s="3"/>
      <c r="Q14" s="3"/>
      <c r="R14" s="2"/>
      <c r="S14" s="3"/>
      <c r="T14" s="79" t="str">
        <f t="shared" si="0"/>
        <v xml:space="preserve"> </v>
      </c>
      <c r="U14" s="80" t="str">
        <f t="shared" si="1"/>
        <v xml:space="preserve"> </v>
      </c>
      <c r="V14" s="8"/>
      <c r="W14" s="14"/>
      <c r="X14" s="14">
        <v>4.5</v>
      </c>
    </row>
    <row r="15" spans="1:45" x14ac:dyDescent="0.2">
      <c r="A15" s="77">
        <v>10</v>
      </c>
      <c r="B15" s="1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2"/>
      <c r="O15" s="3"/>
      <c r="P15" s="3"/>
      <c r="Q15" s="3"/>
      <c r="R15" s="2"/>
      <c r="S15" s="3"/>
      <c r="T15" s="79" t="str">
        <f t="shared" si="0"/>
        <v xml:space="preserve"> </v>
      </c>
      <c r="U15" s="80" t="str">
        <f t="shared" si="1"/>
        <v xml:space="preserve"> </v>
      </c>
      <c r="V15" s="8"/>
      <c r="W15" s="14"/>
      <c r="X15" s="14">
        <v>5</v>
      </c>
    </row>
    <row r="16" spans="1:45" x14ac:dyDescent="0.2">
      <c r="A16" s="77">
        <v>11</v>
      </c>
      <c r="B16" s="1"/>
      <c r="C16" s="3"/>
      <c r="D16" s="3"/>
      <c r="E16" s="3"/>
      <c r="F16" s="3"/>
      <c r="G16" s="3"/>
      <c r="H16" s="3"/>
      <c r="I16" s="3"/>
      <c r="J16" s="3"/>
      <c r="K16" s="2"/>
      <c r="L16" s="2"/>
      <c r="M16" s="2"/>
      <c r="N16" s="2"/>
      <c r="O16" s="3"/>
      <c r="P16" s="3"/>
      <c r="Q16" s="3"/>
      <c r="R16" s="2"/>
      <c r="S16" s="3"/>
      <c r="T16" s="79" t="str">
        <f t="shared" si="0"/>
        <v xml:space="preserve"> </v>
      </c>
      <c r="U16" s="80" t="str">
        <f t="shared" si="1"/>
        <v xml:space="preserve"> </v>
      </c>
      <c r="V16" s="8"/>
      <c r="W16" s="14"/>
      <c r="X16" s="14">
        <v>5.5</v>
      </c>
    </row>
    <row r="17" spans="1:24" x14ac:dyDescent="0.2">
      <c r="A17" s="77">
        <v>12</v>
      </c>
      <c r="B17" s="1"/>
      <c r="C17" s="3"/>
      <c r="D17" s="3"/>
      <c r="E17" s="3"/>
      <c r="F17" s="3"/>
      <c r="G17" s="3"/>
      <c r="H17" s="3"/>
      <c r="I17" s="3"/>
      <c r="J17" s="3"/>
      <c r="K17" s="2"/>
      <c r="L17" s="2"/>
      <c r="M17" s="2"/>
      <c r="N17" s="2"/>
      <c r="O17" s="3"/>
      <c r="P17" s="3"/>
      <c r="Q17" s="3"/>
      <c r="R17" s="2"/>
      <c r="S17" s="3"/>
      <c r="T17" s="79" t="str">
        <f t="shared" si="0"/>
        <v xml:space="preserve"> </v>
      </c>
      <c r="U17" s="80" t="str">
        <f t="shared" si="1"/>
        <v xml:space="preserve"> </v>
      </c>
      <c r="V17" s="8"/>
      <c r="W17" s="14"/>
      <c r="X17" s="14">
        <v>6</v>
      </c>
    </row>
    <row r="18" spans="1:24" x14ac:dyDescent="0.2">
      <c r="A18" s="77">
        <v>13</v>
      </c>
      <c r="B18" s="1"/>
      <c r="C18" s="3"/>
      <c r="D18" s="3"/>
      <c r="E18" s="3"/>
      <c r="F18" s="3"/>
      <c r="G18" s="3"/>
      <c r="H18" s="3"/>
      <c r="I18" s="3"/>
      <c r="J18" s="3"/>
      <c r="K18" s="2"/>
      <c r="L18" s="2"/>
      <c r="M18" s="2"/>
      <c r="N18" s="2"/>
      <c r="O18" s="3"/>
      <c r="P18" s="3"/>
      <c r="Q18" s="3"/>
      <c r="R18" s="2"/>
      <c r="S18" s="3"/>
      <c r="T18" s="79" t="str">
        <f t="shared" si="0"/>
        <v xml:space="preserve"> </v>
      </c>
      <c r="U18" s="80" t="str">
        <f t="shared" si="1"/>
        <v xml:space="preserve"> </v>
      </c>
      <c r="V18" s="8"/>
      <c r="W18" s="14"/>
      <c r="X18" s="14">
        <v>6.5</v>
      </c>
    </row>
    <row r="19" spans="1:24" x14ac:dyDescent="0.2">
      <c r="A19" s="77">
        <v>14</v>
      </c>
      <c r="B19" s="1"/>
      <c r="C19" s="3"/>
      <c r="D19" s="3"/>
      <c r="E19" s="3"/>
      <c r="F19" s="3"/>
      <c r="G19" s="3"/>
      <c r="H19" s="3"/>
      <c r="I19" s="3"/>
      <c r="J19" s="3"/>
      <c r="K19" s="2"/>
      <c r="L19" s="2"/>
      <c r="M19" s="2"/>
      <c r="N19" s="2"/>
      <c r="O19" s="3"/>
      <c r="P19" s="3"/>
      <c r="Q19" s="3"/>
      <c r="R19" s="2"/>
      <c r="S19" s="3"/>
      <c r="T19" s="79" t="str">
        <f t="shared" si="0"/>
        <v xml:space="preserve"> </v>
      </c>
      <c r="U19" s="80" t="str">
        <f t="shared" si="1"/>
        <v xml:space="preserve"> </v>
      </c>
      <c r="V19" s="8"/>
      <c r="W19" s="14"/>
      <c r="X19" s="14">
        <v>7</v>
      </c>
    </row>
    <row r="20" spans="1:24" x14ac:dyDescent="0.2">
      <c r="A20" s="77">
        <v>15</v>
      </c>
      <c r="B20" s="1"/>
      <c r="C20" s="3"/>
      <c r="D20" s="3"/>
      <c r="E20" s="3"/>
      <c r="F20" s="3"/>
      <c r="G20" s="3"/>
      <c r="H20" s="3"/>
      <c r="I20" s="3"/>
      <c r="J20" s="3"/>
      <c r="K20" s="2"/>
      <c r="L20" s="2"/>
      <c r="M20" s="2"/>
      <c r="N20" s="2"/>
      <c r="O20" s="3"/>
      <c r="P20" s="3"/>
      <c r="Q20" s="3"/>
      <c r="R20" s="2"/>
      <c r="S20" s="3"/>
      <c r="T20" s="79" t="str">
        <f t="shared" si="0"/>
        <v xml:space="preserve"> </v>
      </c>
      <c r="U20" s="80" t="str">
        <f t="shared" si="1"/>
        <v xml:space="preserve"> </v>
      </c>
      <c r="V20" s="8"/>
      <c r="W20" s="14"/>
      <c r="X20" s="14">
        <v>7.5</v>
      </c>
    </row>
    <row r="21" spans="1:24" x14ac:dyDescent="0.2">
      <c r="A21" s="77">
        <v>16</v>
      </c>
      <c r="B21" s="1"/>
      <c r="C21" s="3"/>
      <c r="D21" s="3"/>
      <c r="E21" s="3"/>
      <c r="F21" s="3"/>
      <c r="G21" s="3"/>
      <c r="H21" s="3"/>
      <c r="I21" s="3"/>
      <c r="J21" s="3"/>
      <c r="K21" s="2"/>
      <c r="L21" s="2"/>
      <c r="M21" s="2"/>
      <c r="N21" s="2"/>
      <c r="O21" s="3"/>
      <c r="P21" s="3"/>
      <c r="Q21" s="3"/>
      <c r="R21" s="2"/>
      <c r="S21" s="3"/>
      <c r="T21" s="79" t="str">
        <f t="shared" si="0"/>
        <v xml:space="preserve"> </v>
      </c>
      <c r="U21" s="80" t="str">
        <f t="shared" si="1"/>
        <v xml:space="preserve"> </v>
      </c>
      <c r="V21" s="8"/>
      <c r="W21" s="14"/>
      <c r="X21" s="14">
        <v>8</v>
      </c>
    </row>
    <row r="22" spans="1:24" x14ac:dyDescent="0.2">
      <c r="A22" s="77">
        <v>17</v>
      </c>
      <c r="B22" s="1"/>
      <c r="C22" s="3"/>
      <c r="D22" s="3"/>
      <c r="E22" s="3"/>
      <c r="F22" s="3"/>
      <c r="G22" s="3"/>
      <c r="H22" s="3"/>
      <c r="I22" s="3"/>
      <c r="J22" s="3"/>
      <c r="K22" s="2"/>
      <c r="L22" s="2"/>
      <c r="M22" s="2"/>
      <c r="N22" s="2"/>
      <c r="O22" s="3"/>
      <c r="P22" s="3"/>
      <c r="Q22" s="3"/>
      <c r="R22" s="2"/>
      <c r="S22" s="3"/>
      <c r="T22" s="79" t="str">
        <f t="shared" si="0"/>
        <v xml:space="preserve"> </v>
      </c>
      <c r="U22" s="80" t="str">
        <f t="shared" si="1"/>
        <v xml:space="preserve"> </v>
      </c>
      <c r="V22" s="8"/>
      <c r="W22" s="14"/>
      <c r="X22" s="14">
        <v>8.5</v>
      </c>
    </row>
    <row r="23" spans="1:24" x14ac:dyDescent="0.2">
      <c r="A23" s="77">
        <v>18</v>
      </c>
      <c r="B23" s="1"/>
      <c r="C23" s="3"/>
      <c r="D23" s="3"/>
      <c r="E23" s="3"/>
      <c r="F23" s="3"/>
      <c r="G23" s="3"/>
      <c r="H23" s="3"/>
      <c r="I23" s="3"/>
      <c r="J23" s="3"/>
      <c r="K23" s="2"/>
      <c r="L23" s="2"/>
      <c r="M23" s="2"/>
      <c r="N23" s="2"/>
      <c r="O23" s="3"/>
      <c r="P23" s="3"/>
      <c r="Q23" s="3"/>
      <c r="R23" s="2"/>
      <c r="S23" s="3"/>
      <c r="T23" s="79" t="str">
        <f t="shared" si="0"/>
        <v xml:space="preserve"> </v>
      </c>
      <c r="U23" s="80" t="str">
        <f t="shared" si="1"/>
        <v xml:space="preserve"> </v>
      </c>
      <c r="V23" s="8"/>
      <c r="W23" s="14"/>
      <c r="X23" s="14">
        <v>9</v>
      </c>
    </row>
    <row r="24" spans="1:24" x14ac:dyDescent="0.2">
      <c r="A24" s="77">
        <v>19</v>
      </c>
      <c r="B24" s="1"/>
      <c r="C24" s="3"/>
      <c r="D24" s="3"/>
      <c r="E24" s="3"/>
      <c r="F24" s="3"/>
      <c r="G24" s="3"/>
      <c r="H24" s="3"/>
      <c r="I24" s="3"/>
      <c r="J24" s="3"/>
      <c r="K24" s="2"/>
      <c r="L24" s="2"/>
      <c r="M24" s="2"/>
      <c r="N24" s="2"/>
      <c r="O24" s="3"/>
      <c r="P24" s="3"/>
      <c r="Q24" s="3"/>
      <c r="R24" s="2"/>
      <c r="S24" s="3"/>
      <c r="T24" s="79" t="str">
        <f t="shared" si="0"/>
        <v xml:space="preserve"> </v>
      </c>
      <c r="U24" s="80" t="str">
        <f t="shared" si="1"/>
        <v xml:space="preserve"> </v>
      </c>
      <c r="V24" s="8"/>
      <c r="W24" s="14"/>
      <c r="X24" s="14">
        <v>9.5</v>
      </c>
    </row>
    <row r="25" spans="1:24" x14ac:dyDescent="0.2">
      <c r="A25" s="77">
        <v>20</v>
      </c>
      <c r="B25" s="1"/>
      <c r="C25" s="3"/>
      <c r="D25" s="3"/>
      <c r="E25" s="3"/>
      <c r="F25" s="3"/>
      <c r="G25" s="3"/>
      <c r="H25" s="3"/>
      <c r="I25" s="3"/>
      <c r="J25" s="3"/>
      <c r="K25" s="2"/>
      <c r="L25" s="2"/>
      <c r="M25" s="2"/>
      <c r="N25" s="2"/>
      <c r="O25" s="3"/>
      <c r="P25" s="3"/>
      <c r="Q25" s="3"/>
      <c r="R25" s="2"/>
      <c r="S25" s="3"/>
      <c r="T25" s="79" t="str">
        <f t="shared" si="0"/>
        <v xml:space="preserve"> </v>
      </c>
      <c r="U25" s="80" t="str">
        <f t="shared" si="1"/>
        <v xml:space="preserve"> </v>
      </c>
      <c r="V25" s="8"/>
      <c r="W25" s="14"/>
      <c r="X25" s="14">
        <v>10</v>
      </c>
    </row>
    <row r="26" spans="1:24" x14ac:dyDescent="0.2">
      <c r="A26" s="77">
        <v>21</v>
      </c>
      <c r="B26" s="1"/>
      <c r="C26" s="3"/>
      <c r="D26" s="3"/>
      <c r="E26" s="3"/>
      <c r="F26" s="3"/>
      <c r="G26" s="3"/>
      <c r="H26" s="3"/>
      <c r="I26" s="3"/>
      <c r="J26" s="3"/>
      <c r="K26" s="2"/>
      <c r="L26" s="2"/>
      <c r="M26" s="2"/>
      <c r="N26" s="2"/>
      <c r="O26" s="3"/>
      <c r="P26" s="3"/>
      <c r="Q26" s="3"/>
      <c r="R26" s="2"/>
      <c r="S26" s="3"/>
      <c r="T26" s="79" t="str">
        <f t="shared" si="0"/>
        <v xml:space="preserve"> </v>
      </c>
      <c r="U26" s="80" t="str">
        <f t="shared" si="1"/>
        <v xml:space="preserve"> </v>
      </c>
      <c r="V26" s="8"/>
      <c r="W26" s="14"/>
      <c r="X26" s="14">
        <v>10.5</v>
      </c>
    </row>
    <row r="27" spans="1:24" x14ac:dyDescent="0.2">
      <c r="A27" s="77">
        <v>22</v>
      </c>
      <c r="B27" s="1"/>
      <c r="C27" s="3"/>
      <c r="D27" s="3"/>
      <c r="E27" s="3"/>
      <c r="F27" s="3"/>
      <c r="G27" s="3"/>
      <c r="H27" s="3"/>
      <c r="I27" s="3"/>
      <c r="J27" s="3"/>
      <c r="K27" s="2"/>
      <c r="L27" s="2"/>
      <c r="M27" s="2"/>
      <c r="N27" s="2"/>
      <c r="O27" s="3"/>
      <c r="P27" s="3"/>
      <c r="Q27" s="3"/>
      <c r="R27" s="2"/>
      <c r="S27" s="3"/>
      <c r="T27" s="79" t="str">
        <f t="shared" si="0"/>
        <v xml:space="preserve"> </v>
      </c>
      <c r="U27" s="80" t="str">
        <f t="shared" si="1"/>
        <v xml:space="preserve"> </v>
      </c>
      <c r="V27" s="8"/>
      <c r="W27" s="14"/>
      <c r="X27" s="14">
        <v>11</v>
      </c>
    </row>
    <row r="28" spans="1:24" x14ac:dyDescent="0.2">
      <c r="A28" s="77">
        <v>23</v>
      </c>
      <c r="B28" s="1"/>
      <c r="C28" s="3"/>
      <c r="D28" s="3"/>
      <c r="E28" s="3"/>
      <c r="F28" s="3"/>
      <c r="G28" s="3"/>
      <c r="H28" s="3"/>
      <c r="I28" s="3"/>
      <c r="J28" s="3"/>
      <c r="K28" s="2"/>
      <c r="L28" s="2"/>
      <c r="M28" s="2"/>
      <c r="N28" s="2"/>
      <c r="O28" s="3"/>
      <c r="P28" s="3"/>
      <c r="Q28" s="3"/>
      <c r="R28" s="2"/>
      <c r="S28" s="3"/>
      <c r="T28" s="79" t="str">
        <f t="shared" si="0"/>
        <v xml:space="preserve"> </v>
      </c>
      <c r="U28" s="80" t="str">
        <f t="shared" si="1"/>
        <v xml:space="preserve"> </v>
      </c>
      <c r="V28" s="8"/>
      <c r="W28" s="14"/>
      <c r="X28" s="14">
        <v>11.5</v>
      </c>
    </row>
    <row r="29" spans="1:24" x14ac:dyDescent="0.2">
      <c r="A29" s="77">
        <v>24</v>
      </c>
      <c r="B29" s="1"/>
      <c r="C29" s="3"/>
      <c r="D29" s="3"/>
      <c r="E29" s="3"/>
      <c r="F29" s="3"/>
      <c r="G29" s="3"/>
      <c r="H29" s="3"/>
      <c r="I29" s="3"/>
      <c r="J29" s="3"/>
      <c r="K29" s="2"/>
      <c r="L29" s="2"/>
      <c r="M29" s="2"/>
      <c r="N29" s="2"/>
      <c r="O29" s="3"/>
      <c r="P29" s="3"/>
      <c r="Q29" s="3"/>
      <c r="R29" s="2"/>
      <c r="S29" s="3"/>
      <c r="T29" s="79" t="str">
        <f t="shared" si="0"/>
        <v xml:space="preserve"> </v>
      </c>
      <c r="U29" s="80" t="str">
        <f t="shared" si="1"/>
        <v xml:space="preserve"> </v>
      </c>
      <c r="V29" s="8"/>
      <c r="W29" s="14"/>
      <c r="X29" s="14">
        <v>12</v>
      </c>
    </row>
    <row r="30" spans="1:24" x14ac:dyDescent="0.2">
      <c r="A30" s="77">
        <v>25</v>
      </c>
      <c r="B30" s="1"/>
      <c r="C30" s="3"/>
      <c r="D30" s="3"/>
      <c r="E30" s="3"/>
      <c r="F30" s="3"/>
      <c r="G30" s="3"/>
      <c r="H30" s="3"/>
      <c r="I30" s="3"/>
      <c r="J30" s="3"/>
      <c r="K30" s="2"/>
      <c r="L30" s="2"/>
      <c r="M30" s="2"/>
      <c r="N30" s="2"/>
      <c r="O30" s="3"/>
      <c r="P30" s="3"/>
      <c r="Q30" s="3"/>
      <c r="R30" s="2"/>
      <c r="S30" s="3"/>
      <c r="T30" s="79" t="str">
        <f t="shared" si="0"/>
        <v xml:space="preserve"> </v>
      </c>
      <c r="U30" s="80" t="str">
        <f t="shared" si="1"/>
        <v xml:space="preserve"> </v>
      </c>
      <c r="V30" s="8"/>
      <c r="W30" s="14"/>
      <c r="X30" s="14">
        <v>12.5</v>
      </c>
    </row>
    <row r="31" spans="1:24" x14ac:dyDescent="0.2">
      <c r="A31" s="77">
        <v>26</v>
      </c>
      <c r="B31" s="1"/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3"/>
      <c r="P31" s="3"/>
      <c r="Q31" s="3"/>
      <c r="R31" s="2"/>
      <c r="S31" s="3"/>
      <c r="T31" s="79" t="str">
        <f t="shared" si="0"/>
        <v xml:space="preserve"> </v>
      </c>
      <c r="U31" s="80" t="str">
        <f t="shared" si="1"/>
        <v xml:space="preserve"> </v>
      </c>
      <c r="V31" s="8"/>
      <c r="W31" s="14"/>
      <c r="X31" s="14">
        <v>13</v>
      </c>
    </row>
    <row r="32" spans="1:24" x14ac:dyDescent="0.2">
      <c r="A32" s="77">
        <v>27</v>
      </c>
      <c r="B32" s="1"/>
      <c r="C32" s="3"/>
      <c r="D32" s="3"/>
      <c r="E32" s="3"/>
      <c r="F32" s="3"/>
      <c r="G32" s="3"/>
      <c r="H32" s="3"/>
      <c r="I32" s="3"/>
      <c r="J32" s="3"/>
      <c r="K32" s="2"/>
      <c r="L32" s="2"/>
      <c r="M32" s="2"/>
      <c r="N32" s="2"/>
      <c r="O32" s="3"/>
      <c r="P32" s="3"/>
      <c r="Q32" s="3"/>
      <c r="R32" s="2"/>
      <c r="S32" s="3"/>
      <c r="T32" s="79" t="str">
        <f t="shared" si="0"/>
        <v xml:space="preserve"> </v>
      </c>
      <c r="U32" s="80" t="str">
        <f t="shared" si="1"/>
        <v xml:space="preserve"> </v>
      </c>
      <c r="V32" s="8"/>
      <c r="W32" s="14"/>
      <c r="X32" s="14">
        <v>13.5</v>
      </c>
    </row>
    <row r="33" spans="1:26" x14ac:dyDescent="0.2">
      <c r="A33" s="77">
        <v>28</v>
      </c>
      <c r="B33" s="1"/>
      <c r="C33" s="3"/>
      <c r="D33" s="3"/>
      <c r="E33" s="3"/>
      <c r="F33" s="3"/>
      <c r="G33" s="3"/>
      <c r="H33" s="3"/>
      <c r="I33" s="3"/>
      <c r="J33" s="3"/>
      <c r="K33" s="2"/>
      <c r="L33" s="2"/>
      <c r="M33" s="2"/>
      <c r="N33" s="2"/>
      <c r="O33" s="3"/>
      <c r="P33" s="3"/>
      <c r="Q33" s="3"/>
      <c r="R33" s="2"/>
      <c r="S33" s="3"/>
      <c r="T33" s="79" t="str">
        <f t="shared" si="0"/>
        <v xml:space="preserve"> </v>
      </c>
      <c r="U33" s="80" t="str">
        <f t="shared" si="1"/>
        <v xml:space="preserve"> </v>
      </c>
      <c r="V33" s="8"/>
      <c r="W33" s="14"/>
      <c r="X33" s="14">
        <v>14</v>
      </c>
    </row>
    <row r="34" spans="1:26" x14ac:dyDescent="0.2">
      <c r="A34" s="77">
        <v>29</v>
      </c>
      <c r="B34" s="1"/>
      <c r="C34" s="3"/>
      <c r="D34" s="3"/>
      <c r="E34" s="3"/>
      <c r="F34" s="3"/>
      <c r="G34" s="3"/>
      <c r="H34" s="3"/>
      <c r="I34" s="3"/>
      <c r="J34" s="3"/>
      <c r="K34" s="2"/>
      <c r="L34" s="2"/>
      <c r="M34" s="2"/>
      <c r="N34" s="2"/>
      <c r="O34" s="3"/>
      <c r="P34" s="3"/>
      <c r="Q34" s="3"/>
      <c r="R34" s="2"/>
      <c r="S34" s="3"/>
      <c r="T34" s="79" t="str">
        <f t="shared" si="0"/>
        <v xml:space="preserve"> </v>
      </c>
      <c r="U34" s="80" t="str">
        <f t="shared" si="1"/>
        <v xml:space="preserve"> </v>
      </c>
      <c r="V34" s="8"/>
      <c r="W34" s="14"/>
      <c r="X34" s="14">
        <v>14.5</v>
      </c>
    </row>
    <row r="35" spans="1:26" x14ac:dyDescent="0.2">
      <c r="A35" s="77">
        <v>30</v>
      </c>
      <c r="B35" s="1"/>
      <c r="C35" s="3"/>
      <c r="D35" s="3"/>
      <c r="E35" s="3"/>
      <c r="F35" s="3"/>
      <c r="G35" s="3"/>
      <c r="H35" s="3"/>
      <c r="I35" s="3"/>
      <c r="J35" s="3"/>
      <c r="K35" s="2"/>
      <c r="L35" s="2"/>
      <c r="M35" s="2"/>
      <c r="N35" s="2"/>
      <c r="O35" s="3"/>
      <c r="P35" s="3"/>
      <c r="Q35" s="3"/>
      <c r="R35" s="2"/>
      <c r="S35" s="3"/>
      <c r="T35" s="79" t="str">
        <f t="shared" si="0"/>
        <v xml:space="preserve"> </v>
      </c>
      <c r="U35" s="80" t="str">
        <f t="shared" si="1"/>
        <v xml:space="preserve"> </v>
      </c>
      <c r="V35" s="8"/>
      <c r="W35" s="14"/>
      <c r="X35" s="14">
        <v>15</v>
      </c>
    </row>
    <row r="36" spans="1:26" x14ac:dyDescent="0.2">
      <c r="A36" s="77">
        <v>31</v>
      </c>
      <c r="B36" s="1"/>
      <c r="C36" s="3"/>
      <c r="D36" s="3"/>
      <c r="E36" s="3"/>
      <c r="F36" s="3"/>
      <c r="G36" s="3"/>
      <c r="H36" s="3"/>
      <c r="I36" s="3"/>
      <c r="J36" s="3"/>
      <c r="K36" s="2"/>
      <c r="L36" s="2"/>
      <c r="M36" s="2"/>
      <c r="N36" s="2"/>
      <c r="O36" s="3"/>
      <c r="P36" s="3"/>
      <c r="Q36" s="3"/>
      <c r="R36" s="2"/>
      <c r="S36" s="3"/>
      <c r="T36" s="79" t="str">
        <f t="shared" si="0"/>
        <v xml:space="preserve"> </v>
      </c>
      <c r="U36" s="80" t="str">
        <f t="shared" si="1"/>
        <v xml:space="preserve"> </v>
      </c>
      <c r="V36" s="8"/>
      <c r="W36" s="14"/>
      <c r="X36" s="14"/>
    </row>
    <row r="37" spans="1:26" x14ac:dyDescent="0.2">
      <c r="A37" s="77">
        <v>32</v>
      </c>
      <c r="B37" s="1"/>
      <c r="C37" s="3"/>
      <c r="D37" s="3"/>
      <c r="E37" s="3"/>
      <c r="F37" s="3"/>
      <c r="G37" s="3"/>
      <c r="H37" s="3"/>
      <c r="I37" s="3"/>
      <c r="J37" s="3"/>
      <c r="K37" s="2"/>
      <c r="L37" s="2"/>
      <c r="M37" s="2"/>
      <c r="N37" s="2"/>
      <c r="O37" s="3"/>
      <c r="P37" s="3"/>
      <c r="Q37" s="3"/>
      <c r="R37" s="2"/>
      <c r="S37" s="3"/>
      <c r="T37" s="79" t="str">
        <f t="shared" si="0"/>
        <v xml:space="preserve"> </v>
      </c>
      <c r="U37" s="80" t="str">
        <f t="shared" si="1"/>
        <v xml:space="preserve"> </v>
      </c>
      <c r="V37" s="8"/>
      <c r="W37" s="14"/>
      <c r="X37" s="14"/>
    </row>
    <row r="38" spans="1:26" x14ac:dyDescent="0.2">
      <c r="A38" s="77">
        <v>33</v>
      </c>
      <c r="B38" s="1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2"/>
      <c r="O38" s="3"/>
      <c r="P38" s="3"/>
      <c r="Q38" s="3"/>
      <c r="R38" s="2"/>
      <c r="S38" s="3"/>
      <c r="T38" s="79" t="str">
        <f t="shared" si="0"/>
        <v xml:space="preserve"> </v>
      </c>
      <c r="U38" s="80" t="str">
        <f t="shared" si="1"/>
        <v xml:space="preserve"> </v>
      </c>
      <c r="V38" s="8"/>
      <c r="W38" s="14"/>
      <c r="X38" s="14"/>
    </row>
    <row r="39" spans="1:26" ht="13.5" thickBot="1" x14ac:dyDescent="0.25">
      <c r="A39" s="78">
        <v>34</v>
      </c>
      <c r="B39" s="5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6"/>
      <c r="P39" s="6"/>
      <c r="Q39" s="6"/>
      <c r="R39" s="7"/>
      <c r="S39" s="6"/>
      <c r="T39" s="81" t="str">
        <f t="shared" si="0"/>
        <v xml:space="preserve"> </v>
      </c>
      <c r="U39" s="82" t="str">
        <f t="shared" si="1"/>
        <v xml:space="preserve"> </v>
      </c>
      <c r="V39" s="9"/>
      <c r="W39" s="14"/>
      <c r="X39" s="14"/>
    </row>
    <row r="40" spans="1:26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19"/>
    </row>
    <row r="41" spans="1:26" ht="13.5" thickTop="1" x14ac:dyDescent="0.2">
      <c r="A41" s="19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4"/>
      <c r="W41" s="19"/>
    </row>
    <row r="42" spans="1:26" s="11" customFormat="1" ht="15.75" x14ac:dyDescent="0.2">
      <c r="B42" s="88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90"/>
    </row>
    <row r="43" spans="1:26" s="11" customFormat="1" ht="15.75" x14ac:dyDescent="0.2"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7"/>
      <c r="V43" s="48"/>
    </row>
    <row r="44" spans="1:26" ht="13.5" thickBot="1" x14ac:dyDescent="0.25">
      <c r="A44" s="13"/>
      <c r="B44" s="49"/>
      <c r="C44" s="50" t="str">
        <f>C3</f>
        <v>1a</v>
      </c>
      <c r="D44" s="50" t="str">
        <f t="shared" ref="D44:S44" si="2">D3</f>
        <v>1b</v>
      </c>
      <c r="E44" s="50" t="str">
        <f t="shared" si="2"/>
        <v>1c</v>
      </c>
      <c r="F44" s="50" t="str">
        <f t="shared" si="2"/>
        <v>3a</v>
      </c>
      <c r="G44" s="50" t="str">
        <f t="shared" si="2"/>
        <v>3b</v>
      </c>
      <c r="H44" s="50" t="str">
        <f t="shared" si="2"/>
        <v>3c</v>
      </c>
      <c r="I44" s="50" t="str">
        <f t="shared" si="2"/>
        <v>3d</v>
      </c>
      <c r="J44" s="50" t="str">
        <f t="shared" si="2"/>
        <v>3e</v>
      </c>
      <c r="K44" s="50" t="str">
        <f t="shared" si="2"/>
        <v>4a</v>
      </c>
      <c r="L44" s="50" t="str">
        <f t="shared" si="2"/>
        <v>4b</v>
      </c>
      <c r="M44" s="50" t="str">
        <f t="shared" si="2"/>
        <v>4c</v>
      </c>
      <c r="N44" s="50" t="str">
        <f t="shared" si="2"/>
        <v>5a</v>
      </c>
      <c r="O44" s="50" t="str">
        <f t="shared" si="2"/>
        <v>5b</v>
      </c>
      <c r="P44" s="50">
        <f t="shared" si="2"/>
        <v>6</v>
      </c>
      <c r="Q44" s="50" t="str">
        <f t="shared" si="2"/>
        <v>7a</v>
      </c>
      <c r="R44" s="50" t="str">
        <f t="shared" si="2"/>
        <v>7b</v>
      </c>
      <c r="S44" s="50" t="str">
        <f t="shared" si="2"/>
        <v>RS</v>
      </c>
      <c r="T44" s="51" t="str">
        <f>T3</f>
        <v>Summe</v>
      </c>
      <c r="U44" s="47"/>
      <c r="V44" s="70" t="s">
        <v>13</v>
      </c>
    </row>
    <row r="45" spans="1:26" ht="26.25" thickBot="1" x14ac:dyDescent="0.25">
      <c r="A45" s="10"/>
      <c r="B45" s="52" t="s">
        <v>2</v>
      </c>
      <c r="C45" s="53" t="str">
        <f t="shared" ref="C45:S45" si="3">IF(COUNT(C6:C39)=0," ",ROUND(SUM(C6:C39)/COUNT(C6:C39),2))</f>
        <v xml:space="preserve"> </v>
      </c>
      <c r="D45" s="53" t="str">
        <f t="shared" si="3"/>
        <v xml:space="preserve"> </v>
      </c>
      <c r="E45" s="53" t="str">
        <f t="shared" si="3"/>
        <v xml:space="preserve"> </v>
      </c>
      <c r="F45" s="53" t="str">
        <f t="shared" si="3"/>
        <v xml:space="preserve"> </v>
      </c>
      <c r="G45" s="53" t="str">
        <f t="shared" si="3"/>
        <v xml:space="preserve"> </v>
      </c>
      <c r="H45" s="53" t="str">
        <f t="shared" si="3"/>
        <v xml:space="preserve"> </v>
      </c>
      <c r="I45" s="53" t="str">
        <f t="shared" si="3"/>
        <v xml:space="preserve"> </v>
      </c>
      <c r="J45" s="53" t="str">
        <f t="shared" si="3"/>
        <v xml:space="preserve"> </v>
      </c>
      <c r="K45" s="53" t="str">
        <f t="shared" si="3"/>
        <v xml:space="preserve"> </v>
      </c>
      <c r="L45" s="53" t="str">
        <f t="shared" si="3"/>
        <v xml:space="preserve"> </v>
      </c>
      <c r="M45" s="53" t="str">
        <f t="shared" si="3"/>
        <v xml:space="preserve"> </v>
      </c>
      <c r="N45" s="53" t="str">
        <f t="shared" si="3"/>
        <v xml:space="preserve"> </v>
      </c>
      <c r="O45" s="53" t="str">
        <f t="shared" si="3"/>
        <v xml:space="preserve"> </v>
      </c>
      <c r="P45" s="53" t="str">
        <f t="shared" si="3"/>
        <v xml:space="preserve"> </v>
      </c>
      <c r="Q45" s="53" t="str">
        <f t="shared" si="3"/>
        <v xml:space="preserve"> </v>
      </c>
      <c r="R45" s="53" t="str">
        <f t="shared" si="3"/>
        <v xml:space="preserve"> </v>
      </c>
      <c r="S45" s="53" t="str">
        <f t="shared" si="3"/>
        <v xml:space="preserve"> </v>
      </c>
      <c r="T45" s="54" t="str">
        <f t="shared" ref="T45" si="4">IF(COUNT(T6:T39)=0," ",ROUND(SUM(T6:T39)/COUNT(T6:T39),2))</f>
        <v xml:space="preserve"> </v>
      </c>
      <c r="U45" s="47"/>
      <c r="V45" s="71" t="s">
        <v>10</v>
      </c>
    </row>
    <row r="46" spans="1:26" ht="13.5" thickBot="1" x14ac:dyDescent="0.25">
      <c r="B46" s="49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47"/>
      <c r="V46" s="72" t="str">
        <f>IF(COUNT(V6:V39)=0," ",ROUND((SUM(V6:V39)/COUNT(V6:V39)),2))</f>
        <v xml:space="preserve"> </v>
      </c>
    </row>
    <row r="47" spans="1:26" x14ac:dyDescent="0.2">
      <c r="B47" s="49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47"/>
      <c r="V47" s="48"/>
    </row>
    <row r="48" spans="1:26" ht="26.25" customHeight="1" thickBot="1" x14ac:dyDescent="0.25">
      <c r="B48" s="52" t="s">
        <v>11</v>
      </c>
      <c r="C48" s="56">
        <v>1</v>
      </c>
      <c r="D48" s="56">
        <v>2</v>
      </c>
      <c r="E48" s="56">
        <v>3</v>
      </c>
      <c r="F48" s="56">
        <v>4</v>
      </c>
      <c r="G48" s="56">
        <v>5</v>
      </c>
      <c r="H48" s="56">
        <v>6</v>
      </c>
      <c r="I48" s="57"/>
      <c r="J48" s="58"/>
      <c r="K48" s="84" t="s">
        <v>12</v>
      </c>
      <c r="L48" s="59"/>
      <c r="M48" s="59"/>
      <c r="N48" s="58"/>
      <c r="O48" s="58"/>
      <c r="P48" s="58"/>
      <c r="Q48" s="58"/>
      <c r="R48" s="58"/>
      <c r="S48" s="58"/>
      <c r="T48" s="55"/>
      <c r="U48" s="55"/>
      <c r="V48" s="60"/>
      <c r="X48" s="22"/>
      <c r="Y48" s="23"/>
      <c r="Z48" s="23"/>
    </row>
    <row r="49" spans="2:26" ht="13.5" thickBot="1" x14ac:dyDescent="0.25">
      <c r="B49" s="61"/>
      <c r="C49" s="62" t="str">
        <f>IF(COUNT(U6:U39)=0," ",COUNTIF($U$6:$U$39,1))</f>
        <v xml:space="preserve"> </v>
      </c>
      <c r="D49" s="63" t="str">
        <f>IF(COUNT(U6:U39)=0," ",COUNTIF($U$6:$U$39,2))</f>
        <v xml:space="preserve"> </v>
      </c>
      <c r="E49" s="63" t="str">
        <f>IF(COUNT(U6:U39)=0," ",COUNTIF($U$6:$U$39,3))</f>
        <v xml:space="preserve"> </v>
      </c>
      <c r="F49" s="63" t="str">
        <f>IF(COUNT(U6:U39)=0," ",COUNTIF($U$6:$U$39,4))</f>
        <v xml:space="preserve"> </v>
      </c>
      <c r="G49" s="63" t="str">
        <f>IF(COUNT(U6:U39)=0," ",COUNTIF($U$6:$U$39,5))</f>
        <v xml:space="preserve"> </v>
      </c>
      <c r="H49" s="64" t="str">
        <f>IF(COUNT(U6:U39)=0," ",COUNTIF($U$6:$U$39,6))</f>
        <v xml:space="preserve"> </v>
      </c>
      <c r="I49" s="57"/>
      <c r="J49" s="58"/>
      <c r="K49" s="69" t="str">
        <f>IF(COUNT(U6:U39)=0," ",ROUND((SUM(U6:U39)/COUNT(U6:U39)),2))</f>
        <v xml:space="preserve"> </v>
      </c>
      <c r="L49" s="58"/>
      <c r="M49" s="58"/>
      <c r="N49" s="58"/>
      <c r="O49" s="58"/>
      <c r="P49" s="58"/>
      <c r="Q49" s="58"/>
      <c r="R49" s="58"/>
      <c r="S49" s="58"/>
      <c r="T49" s="55"/>
      <c r="U49" s="55"/>
      <c r="V49" s="60"/>
      <c r="X49" s="22"/>
      <c r="Y49" s="23"/>
      <c r="Z49" s="23"/>
    </row>
    <row r="50" spans="2:26" ht="13.5" thickBot="1" x14ac:dyDescent="0.25">
      <c r="B50" s="65"/>
      <c r="C50" s="66"/>
      <c r="D50" s="66"/>
      <c r="E50" s="66"/>
      <c r="F50" s="66"/>
      <c r="G50" s="66"/>
      <c r="H50" s="66"/>
      <c r="I50" s="66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6"/>
      <c r="U50" s="66"/>
      <c r="V50" s="68"/>
      <c r="X50" s="22"/>
      <c r="Y50" s="23"/>
      <c r="Z50" s="23"/>
    </row>
    <row r="51" spans="2:26" ht="8.25" customHeight="1" thickTop="1" x14ac:dyDescent="0.2"/>
  </sheetData>
  <sheetProtection algorithmName="SHA-512" hashValue="VwIFWzdExD+PgrfncCrp2/hX0Xo5fvNoXy3x02DzqIs3R23GgwQaotLIUblho/XPFzmuSFsXbGJDYxLXWF1Xfg==" saltValue="bX1bjqgRf/b5glKZ4FXQeg==" spinCount="100000" sheet="1" objects="1" scenarios="1" selectLockedCells="1"/>
  <mergeCells count="3">
    <mergeCell ref="V3:V5"/>
    <mergeCell ref="C5:S5"/>
    <mergeCell ref="B42:V42"/>
  </mergeCells>
  <dataValidations count="12">
    <dataValidation type="list" allowBlank="1" showInputMessage="1" showErrorMessage="1" sqref="R6:R39" xr:uid="{F846C1C7-D5B2-4473-B7CD-6A8DBB0A971B}">
      <formula1>$X$5:$X$21</formula1>
    </dataValidation>
    <dataValidation type="list" allowBlank="1" showInputMessage="1" showErrorMessage="1" sqref="P6:P39" xr:uid="{2345A2BC-05C1-4AFC-9D7D-2A15F5642149}">
      <formula1>$X$5:$X$13</formula1>
    </dataValidation>
    <dataValidation type="list" allowBlank="1" showInputMessage="1" showErrorMessage="1" sqref="O6:O39" xr:uid="{D90A3BCF-11D9-4F4D-874C-4ED656DE0826}">
      <formula1>$Y$5:$Y$11</formula1>
    </dataValidation>
    <dataValidation type="list" allowBlank="1" showInputMessage="1" showErrorMessage="1" sqref="N6:N39" xr:uid="{FF513788-01CC-4A2A-ADC6-B1D1C36390BA}">
      <formula1>$X$5:$X$11</formula1>
    </dataValidation>
    <dataValidation type="list" allowBlank="1" showInputMessage="1" showErrorMessage="1" sqref="I6:I39" xr:uid="{4C9D88BF-F569-45D6-A039-E47D52E106BF}">
      <formula1>$X$5:$X$7</formula1>
    </dataValidation>
    <dataValidation type="list" allowBlank="1" showInputMessage="1" showErrorMessage="1" sqref="S6:S39" xr:uid="{E5C1CCDD-5AD1-47D8-A3A3-7F889DDDB333}">
      <formula1>$Y$5:$Y$8</formula1>
    </dataValidation>
    <dataValidation type="list" allowBlank="1" showInputMessage="1" showErrorMessage="1" sqref="Q6:Q39" xr:uid="{A729C2ED-A4AF-45B8-A5E4-332A1041468A}">
      <formula1>$X$5:$X$9</formula1>
    </dataValidation>
    <dataValidation type="list" allowBlank="1" showInputMessage="1" showErrorMessage="1" sqref="K6:K39" xr:uid="{E71CEEA4-BB68-4A15-9A80-86AC714F8427}">
      <formula1>$Y$5:$Y$7</formula1>
    </dataValidation>
    <dataValidation type="list" allowBlank="1" showInputMessage="1" showErrorMessage="1" sqref="D6:H39 J6:J39 L6:M39" xr:uid="{9948D869-5F29-4236-847A-B53F7290C640}">
      <formula1>$Y$5:$Y$6</formula1>
    </dataValidation>
    <dataValidation type="list" allowBlank="1" showInputMessage="1" showErrorMessage="1" sqref="C6:C39" xr:uid="{015600F6-0D62-4435-BBEC-65305CDE1021}">
      <formula1>$X$5:$X$15</formula1>
    </dataValidation>
    <dataValidation type="decimal" allowBlank="1" showInputMessage="1" showErrorMessage="1" sqref="V6:V39" xr:uid="{DA2DA0AB-D109-4767-B69D-D5F82687725B}">
      <formula1>1</formula1>
      <formula2>6</formula2>
    </dataValidation>
    <dataValidation type="list" allowBlank="1" showInputMessage="1" showErrorMessage="1" sqref="V40" xr:uid="{E4DA90C7-C0E3-469C-A65C-EE70EDC4CA2E}">
      <formula1>$AB$7:$AB$12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HT FSL9 W1</vt:lpstr>
      <vt:lpstr>HT FSL9 W2</vt:lpstr>
      <vt:lpstr>'HT FSL9 W1'!Druckbereich</vt:lpstr>
      <vt:lpstr>'HT FSL9 W2'!Druckbereich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Logistikstelle,  (MK)</cp:lastModifiedBy>
  <cp:lastPrinted>2010-04-09T11:56:33Z</cp:lastPrinted>
  <dcterms:created xsi:type="dcterms:W3CDTF">2010-03-29T15:59:15Z</dcterms:created>
  <dcterms:modified xsi:type="dcterms:W3CDTF">2023-05-25T08:12:41Z</dcterms:modified>
</cp:coreProperties>
</file>