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19HS9\2019_HS9_Deutsch\2019_HS9_DE Haupttermin\"/>
    </mc:Choice>
  </mc:AlternateContent>
  <xr:revisionPtr revIDLastSave="0" documentId="13_ncr:1_{7793CD21-A71C-48E1-B4CC-67A788ECF07B}" xr6:coauthVersionLast="36" xr6:coauthVersionMax="36" xr10:uidLastSave="{00000000-0000-0000-0000-000000000000}"/>
  <bookViews>
    <workbookView xWindow="360" yWindow="120" windowWidth="15195" windowHeight="12525" tabRatio="576" xr2:uid="{00000000-000D-0000-FFFF-FFFF00000000}"/>
  </bookViews>
  <sheets>
    <sheet name="DE HT HS9 WA" sheetId="15" r:id="rId1"/>
    <sheet name="DE HT HS9 WB" sheetId="20" r:id="rId2"/>
  </sheets>
  <definedNames>
    <definedName name="_xlnm.Print_Area" localSheetId="0">'DE HT HS9 WA'!$A$1:$N$59</definedName>
    <definedName name="_xlnm.Print_Area" localSheetId="1">'DE HT HS9 WB'!$A$1:$N$59</definedName>
  </definedNames>
  <calcPr calcId="191029"/>
</workbook>
</file>

<file path=xl/calcChain.xml><?xml version="1.0" encoding="utf-8"?>
<calcChain xmlns="http://schemas.openxmlformats.org/spreadsheetml/2006/main">
  <c r="M46" i="20" l="1"/>
  <c r="H46" i="20"/>
  <c r="G46" i="20"/>
  <c r="F46" i="20"/>
  <c r="E46" i="20"/>
  <c r="D46" i="20"/>
  <c r="C46" i="20"/>
  <c r="H45" i="20"/>
  <c r="G45" i="20"/>
  <c r="F45" i="20"/>
  <c r="E45" i="20"/>
  <c r="D45" i="20"/>
  <c r="C45" i="20"/>
  <c r="F43" i="20"/>
  <c r="I39" i="20"/>
  <c r="J39" i="20" s="1"/>
  <c r="I38" i="20"/>
  <c r="J38" i="20" s="1"/>
  <c r="I37" i="20"/>
  <c r="J37" i="20" s="1"/>
  <c r="I36" i="20"/>
  <c r="J36" i="20" s="1"/>
  <c r="I35" i="20"/>
  <c r="J35" i="20" s="1"/>
  <c r="I34" i="20"/>
  <c r="J34" i="20" s="1"/>
  <c r="I33" i="20"/>
  <c r="J33" i="20" s="1"/>
  <c r="I32" i="20"/>
  <c r="J32" i="20" s="1"/>
  <c r="I31" i="20"/>
  <c r="J31" i="20" s="1"/>
  <c r="I30" i="20"/>
  <c r="J30" i="20" s="1"/>
  <c r="I29" i="20"/>
  <c r="J29" i="20" s="1"/>
  <c r="I28" i="20"/>
  <c r="J28" i="20" s="1"/>
  <c r="I27" i="20"/>
  <c r="J27" i="20" s="1"/>
  <c r="I26" i="20"/>
  <c r="J26" i="20" s="1"/>
  <c r="I25" i="20"/>
  <c r="J25" i="20" s="1"/>
  <c r="I24" i="20"/>
  <c r="J24" i="20" s="1"/>
  <c r="I23" i="20"/>
  <c r="J23" i="20" s="1"/>
  <c r="I22" i="20"/>
  <c r="J22" i="20" s="1"/>
  <c r="I21" i="20"/>
  <c r="J21" i="20" s="1"/>
  <c r="I20" i="20"/>
  <c r="J20" i="20" s="1"/>
  <c r="I19" i="20"/>
  <c r="J19" i="20" s="1"/>
  <c r="I18" i="20"/>
  <c r="J18" i="20" s="1"/>
  <c r="I17" i="20"/>
  <c r="J17" i="20" s="1"/>
  <c r="I16" i="20"/>
  <c r="J16" i="20" s="1"/>
  <c r="I15" i="20"/>
  <c r="J15" i="20" s="1"/>
  <c r="I14" i="20"/>
  <c r="J14" i="20" s="1"/>
  <c r="I13" i="20"/>
  <c r="J13" i="20" s="1"/>
  <c r="I12" i="20"/>
  <c r="J12" i="20" s="1"/>
  <c r="I11" i="20"/>
  <c r="J11" i="20" s="1"/>
  <c r="I10" i="20"/>
  <c r="J10" i="20" s="1"/>
  <c r="I9" i="20"/>
  <c r="J9" i="20" s="1"/>
  <c r="I8" i="20"/>
  <c r="J8" i="20" s="1"/>
  <c r="I7" i="20"/>
  <c r="J7" i="20" s="1"/>
  <c r="I6" i="20"/>
  <c r="J6" i="20" s="1"/>
  <c r="I4" i="20"/>
  <c r="P3" i="20"/>
  <c r="H50" i="20" l="1"/>
  <c r="D50" i="20"/>
  <c r="G50" i="20"/>
  <c r="C50" i="20"/>
  <c r="F50" i="20"/>
  <c r="M50" i="20"/>
  <c r="E50" i="20"/>
  <c r="I7" i="15"/>
  <c r="J7" i="15" s="1"/>
  <c r="I8" i="15"/>
  <c r="J8" i="15" s="1"/>
  <c r="I9" i="15"/>
  <c r="J9" i="15" s="1"/>
  <c r="I10" i="15"/>
  <c r="J10" i="15" s="1"/>
  <c r="I11" i="15"/>
  <c r="J11" i="15" s="1"/>
  <c r="I12" i="15"/>
  <c r="J12" i="15" s="1"/>
  <c r="I13" i="15"/>
  <c r="J13" i="15" s="1"/>
  <c r="I14" i="15"/>
  <c r="J14" i="15" s="1"/>
  <c r="I15" i="15"/>
  <c r="J15" i="15" s="1"/>
  <c r="I16" i="15"/>
  <c r="J16" i="15" s="1"/>
  <c r="I17" i="15"/>
  <c r="J17" i="15" s="1"/>
  <c r="I18" i="15"/>
  <c r="J18" i="15" s="1"/>
  <c r="I19" i="15"/>
  <c r="J19" i="15" s="1"/>
  <c r="I20" i="15"/>
  <c r="J20" i="15" s="1"/>
  <c r="I21" i="15"/>
  <c r="J21" i="15" s="1"/>
  <c r="I22" i="15"/>
  <c r="J22" i="15" s="1"/>
  <c r="I23" i="15"/>
  <c r="J23" i="15" s="1"/>
  <c r="I24" i="15"/>
  <c r="J24" i="15" s="1"/>
  <c r="I25" i="15"/>
  <c r="J25" i="15" s="1"/>
  <c r="I26" i="15"/>
  <c r="J26" i="15" s="1"/>
  <c r="I27" i="15"/>
  <c r="J27" i="15" s="1"/>
  <c r="I28" i="15"/>
  <c r="J28" i="15" s="1"/>
  <c r="I29" i="15"/>
  <c r="J29" i="15" s="1"/>
  <c r="I30" i="15"/>
  <c r="J30" i="15" s="1"/>
  <c r="I31" i="15"/>
  <c r="J31" i="15" s="1"/>
  <c r="I32" i="15"/>
  <c r="J32" i="15" s="1"/>
  <c r="I33" i="15"/>
  <c r="J33" i="15" s="1"/>
  <c r="I34" i="15"/>
  <c r="J34" i="15" s="1"/>
  <c r="I35" i="15"/>
  <c r="J35" i="15" s="1"/>
  <c r="I36" i="15"/>
  <c r="J36" i="15" s="1"/>
  <c r="I37" i="15"/>
  <c r="J37" i="15" s="1"/>
  <c r="I38" i="15"/>
  <c r="J38" i="15" s="1"/>
  <c r="I39" i="15"/>
  <c r="J39" i="15" s="1"/>
  <c r="I6" i="15"/>
  <c r="J6" i="15" s="1"/>
  <c r="H46" i="15"/>
  <c r="H45" i="15"/>
  <c r="I4" i="15"/>
  <c r="H50" i="15" l="1"/>
  <c r="M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P3" i="15"/>
  <c r="C50" i="15" l="1"/>
  <c r="D50" i="15"/>
  <c r="G50" i="15"/>
  <c r="M50" i="15"/>
  <c r="E50" i="15"/>
  <c r="F50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Math, Michael (MK)</author>
  </authors>
  <commentList>
    <comment ref="I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 xml:space="preserve">Die Summe wird nur berechnet, wenn in allen Zellen ein Wert eingegeben ist.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<sst xmlns="http://schemas.openxmlformats.org/spreadsheetml/2006/main" count="52" uniqueCount="27">
  <si>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</si>
  <si>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</si>
  <si>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</si>
  <si>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</si>
  <si>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</si>
  <si>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</si>
  <si>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</si>
  <si>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</si>
  <si>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</si>
  <si>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</si>
  <si>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</si>
  <si>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</si>
  <si>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</si>
  <si>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</si>
  <si>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</si>
  <si>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</si>
  <si>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</si>
  <si>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</si>
  <si>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</si>
  <si>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Haupttermin Wahlaufgabe A</t>
  </si>
  <si>
    <t>Haupttermin Wahlaufgabe B</t>
  </si>
  <si>
    <t>Äußere   Form</t>
  </si>
  <si>
    <t>Hauptschule 9</t>
  </si>
  <si>
    <t>Wahlteil B</t>
  </si>
  <si>
    <t>Hauptteil 2</t>
  </si>
  <si>
    <t>ABA 2023</t>
  </si>
  <si>
    <t>In GOSIN einzutragende Ergebnisse für ABA 2023 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</si>
</sst>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6" fillId="0" borderId="1" xfId="0" applyFont="1" applyBorder="1" applyProtection="1">
      <protection locked="0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 shrinkToFit="1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Protection="1"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3.7109375" style="4" hidden="1"/>
    <col min="17" max="17" width="5" style="4" hidden="1"/>
    <col min="18" max="16383" width="11.42578125" style="4" hidden="1"/>
    <col min="16384" max="16384" width="2.42578125" style="4" hidden="1"/>
  </cols>
  <sheetData>
    <row r="1" spans="1:21" s="3" customFormat="1" ht="15.75" customHeight="1" thickTop="1" x14ac:dyDescent="0.25">
      <c r="A1" s="36"/>
      <c r="B1" s="37" t="s">
        <v>18</v>
      </c>
      <c r="C1" s="37" t="s">
        <v>19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25</v>
      </c>
      <c r="C2" s="42" t="s">
        <v>22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15</v>
      </c>
      <c r="D3" s="46" t="s">
        <v>24</v>
      </c>
      <c r="E3" s="46" t="s">
        <v>13</v>
      </c>
      <c r="F3" s="48" t="s">
        <v>14</v>
      </c>
      <c r="G3" s="48" t="s">
        <v>16</v>
      </c>
      <c r="H3" s="87" t="s">
        <v>21</v>
      </c>
      <c r="I3" s="48" t="s">
        <v>6</v>
      </c>
      <c r="J3" s="93" t="s">
        <v>5</v>
      </c>
      <c r="K3" s="104" t="s">
        <v>17</v>
      </c>
      <c r="L3" s="16"/>
      <c r="M3" s="115"/>
      <c r="N3" s="116"/>
      <c r="O3" s="12"/>
      <c r="P3" s="4" t="str">
        <f>""</f>
        <v/>
      </c>
    </row>
    <row r="4" spans="1:21" x14ac:dyDescent="0.2">
      <c r="A4" s="49"/>
      <c r="B4" s="50" t="s">
        <v>4</v>
      </c>
      <c r="C4" s="51">
        <v>6</v>
      </c>
      <c r="D4" s="51">
        <v>18</v>
      </c>
      <c r="E4" s="51">
        <v>9</v>
      </c>
      <c r="F4" s="51">
        <v>6</v>
      </c>
      <c r="G4" s="51">
        <v>6</v>
      </c>
      <c r="H4" s="80">
        <v>1</v>
      </c>
      <c r="I4" s="51">
        <f>SUM(C4:H4)</f>
        <v>46</v>
      </c>
      <c r="J4" s="94"/>
      <c r="K4" s="105"/>
      <c r="L4" s="17"/>
      <c r="M4" s="115"/>
      <c r="N4" s="117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51" t="s">
        <v>2</v>
      </c>
      <c r="C5" s="95" t="s">
        <v>12</v>
      </c>
      <c r="D5" s="96"/>
      <c r="E5" s="96"/>
      <c r="F5" s="96"/>
      <c r="G5" s="97"/>
      <c r="H5" s="78"/>
      <c r="I5" s="53"/>
      <c r="J5" s="94"/>
      <c r="K5" s="105"/>
      <c r="L5" s="18"/>
      <c r="M5" s="115"/>
      <c r="N5" s="117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51" t="str">
        <f>IF(COUNTBLANK(C6:H6)=0,SUM(C6:H6)," ")</f>
        <v xml:space="preserve"> </v>
      </c>
      <c r="J6" s="51" t="str">
        <f>IF(I6&lt;10.5,6,(IF(I6&lt;22.5,5,(IF(I6&lt;28.5,4,(IF(I6&lt;34.5,3,(IF(I6&lt;40.5,2,(IF(I6&lt;=46,1," ")))))))))))</f>
        <v xml:space="preserve"> </v>
      </c>
      <c r="K6" s="23"/>
      <c r="L6" s="19"/>
      <c r="M6" s="19"/>
      <c r="N6" s="19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19"/>
      <c r="M7" s="19"/>
      <c r="N7" s="19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19"/>
      <c r="M8" s="19"/>
      <c r="N8" s="19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19"/>
      <c r="M9" s="19"/>
      <c r="N9" s="19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19"/>
      <c r="M10" s="19"/>
      <c r="N10" s="19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19"/>
      <c r="M11" s="19"/>
      <c r="N11" s="19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19"/>
      <c r="M12" s="19"/>
      <c r="N12" s="19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19"/>
      <c r="M13" s="19"/>
      <c r="N13" s="19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19"/>
      <c r="M14" s="19"/>
      <c r="N14" s="19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19"/>
      <c r="M15" s="19"/>
      <c r="N15" s="19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19"/>
      <c r="M16" s="19"/>
      <c r="N16" s="19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19"/>
      <c r="M17" s="19"/>
      <c r="N17" s="19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19"/>
      <c r="M18" s="27"/>
      <c r="N18" s="19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19"/>
      <c r="M19" s="19"/>
      <c r="N19" s="19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19"/>
      <c r="M20" s="19"/>
      <c r="N20" s="19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19"/>
      <c r="M21" s="19"/>
      <c r="N21" s="19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19"/>
      <c r="M22" s="19"/>
      <c r="N22" s="19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19"/>
      <c r="M23" s="19"/>
      <c r="N23" s="19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19"/>
      <c r="M24" s="19"/>
      <c r="N24" s="19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19"/>
      <c r="M25" s="19"/>
      <c r="N25" s="19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19"/>
      <c r="M26" s="19"/>
      <c r="N26" s="19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19"/>
      <c r="M27" s="19"/>
      <c r="N27" s="19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19"/>
      <c r="M28" s="19"/>
      <c r="N28" s="19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19"/>
      <c r="M29" s="19"/>
      <c r="N29" s="19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19"/>
      <c r="M30" s="19"/>
      <c r="N30" s="19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19"/>
      <c r="M31" s="19"/>
      <c r="N31" s="19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19"/>
      <c r="M32" s="19"/>
      <c r="N32" s="19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19"/>
      <c r="M33" s="19"/>
      <c r="N33" s="19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19"/>
      <c r="M34" s="19"/>
      <c r="N34" s="19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19"/>
      <c r="M35" s="19"/>
      <c r="N35" s="19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19"/>
      <c r="M36" s="19"/>
      <c r="N36" s="19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19"/>
      <c r="M37" s="19"/>
      <c r="N37" s="19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19"/>
      <c r="M38" s="19"/>
      <c r="N38" s="19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19"/>
      <c r="M39" s="19"/>
      <c r="N39" s="19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06" t="s">
        <v>11</v>
      </c>
      <c r="M42" s="107"/>
      <c r="N42" s="108"/>
      <c r="P42" s="4">
        <v>38</v>
      </c>
      <c r="Q42" s="4">
        <v>19</v>
      </c>
    </row>
    <row r="43" spans="1:17" s="3" customFormat="1" ht="15.75" customHeight="1" x14ac:dyDescent="0.25">
      <c r="B43" s="91" t="s">
        <v>26</v>
      </c>
      <c r="C43" s="92"/>
      <c r="D43" s="92"/>
      <c r="E43" s="92"/>
      <c r="F43" s="62" t="str">
        <f>C1</f>
        <v>Haupttermin Wahlaufgabe A</v>
      </c>
      <c r="G43" s="60"/>
      <c r="H43" s="60"/>
      <c r="I43" s="60"/>
      <c r="J43" s="60"/>
      <c r="K43" s="61"/>
      <c r="L43" s="109"/>
      <c r="M43" s="110"/>
      <c r="N43" s="111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2"/>
      <c r="M44" s="113"/>
      <c r="N44" s="114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Hauptteil 2</v>
      </c>
      <c r="E45" s="67" t="str">
        <f t="shared" si="2"/>
        <v>Wahlteil A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3" t="s">
        <v>10</v>
      </c>
      <c r="L45" s="103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3"/>
      <c r="L46" s="103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1" t="s">
        <v>7</v>
      </c>
      <c r="L49" s="102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99" t="s">
        <v>9</v>
      </c>
      <c r="L50" s="100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22"/>
      <c r="C53" s="17"/>
      <c r="D53" s="17"/>
      <c r="E53" s="17"/>
      <c r="F53" s="17"/>
      <c r="G53" s="17"/>
      <c r="H53" s="79"/>
      <c r="I53" s="17"/>
      <c r="J53" s="20"/>
      <c r="K53" s="98"/>
      <c r="L53" s="98"/>
      <c r="M53" s="20"/>
      <c r="N53" s="20"/>
    </row>
    <row r="54" spans="1:14" x14ac:dyDescent="0.2">
      <c r="B54" s="17"/>
      <c r="C54" s="21"/>
      <c r="D54" s="21"/>
      <c r="E54" s="21"/>
      <c r="F54" s="21"/>
      <c r="G54" s="21"/>
      <c r="H54" s="21"/>
      <c r="I54" s="21"/>
      <c r="J54" s="20"/>
      <c r="K54" s="98"/>
      <c r="L54" s="98"/>
      <c r="M54" s="19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22"/>
      <c r="C57" s="17"/>
      <c r="D57" s="17"/>
      <c r="E57" s="17"/>
      <c r="F57" s="17"/>
      <c r="G57" s="17"/>
      <c r="H57" s="79"/>
      <c r="I57" s="17"/>
      <c r="J57" s="20"/>
      <c r="K57" s="98"/>
      <c r="L57" s="98"/>
      <c r="M57" s="20"/>
      <c r="N57" s="20"/>
    </row>
    <row r="58" spans="1:14" x14ac:dyDescent="0.2">
      <c r="B58" s="17"/>
      <c r="C58" s="21"/>
      <c r="D58" s="21"/>
      <c r="E58" s="21"/>
      <c r="F58" s="21"/>
      <c r="G58" s="21"/>
      <c r="H58" s="21"/>
      <c r="I58" s="21"/>
      <c r="J58" s="20"/>
      <c r="K58" s="98"/>
      <c r="L58" s="98"/>
      <c r="M58" s="19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algorithmName="SHA-512" hashValue="p5IDIvicxf7RPDCHmqH4XHaSUNsV5hJ+k4mbdt2Xh5V0wnmaSTx0f2HH6FBZ16CPqCYuqocoMmPVKZxNa6gglg==" saltValue="1qUik8aJj8M2Ui0NT1cumg==" spinCount="100000" sheet="1" objects="1" scenarios="1" selectLockedCells="1"/>
  <mergeCells count="14">
    <mergeCell ref="B43:E43"/>
    <mergeCell ref="J3:J5"/>
    <mergeCell ref="C5:G5"/>
    <mergeCell ref="K58:L58"/>
    <mergeCell ref="K50:L50"/>
    <mergeCell ref="K53:L53"/>
    <mergeCell ref="K54:L54"/>
    <mergeCell ref="K57:L57"/>
    <mergeCell ref="K49:L49"/>
    <mergeCell ref="K45:L46"/>
    <mergeCell ref="K3:K5"/>
    <mergeCell ref="L42:N44"/>
    <mergeCell ref="M3:M5"/>
    <mergeCell ref="N3:N5"/>
  </mergeCells>
  <phoneticPr fontId="2" type="noConversion"/>
  <dataValidations count="6">
    <dataValidation type="decimal" allowBlank="1" showInputMessage="1" showErrorMessage="1" sqref="O6:O39 K6:K39" xr:uid="{00000000-0002-0000-0000-000000000000}">
      <formula1>1</formula1>
      <formula2>6</formula2>
    </dataValidation>
    <dataValidation type="list" allowBlank="1" showInputMessage="1" showErrorMessage="1" sqref="F6:G39" xr:uid="{00000000-0002-0000-0000-000001000000}">
      <formula1>$P$4:$P$10</formula1>
    </dataValidation>
    <dataValidation type="list" allowBlank="1" showInputMessage="1" showErrorMessage="1" sqref="H6:H39" xr:uid="{00000000-0002-0000-0000-000002000000}">
      <formula1>$P$4:$P$5</formula1>
    </dataValidation>
    <dataValidation type="list" allowBlank="1" showInputMessage="1" showErrorMessage="1" sqref="C6:C39" xr:uid="{00000000-0002-0000-0000-000003000000}">
      <formula1>$Q$4:$Q$16</formula1>
    </dataValidation>
    <dataValidation type="list" allowBlank="1" showInputMessage="1" showErrorMessage="1" sqref="D6:D39" xr:uid="{00000000-0002-0000-0000-000004000000}">
      <formula1>$Q$4:$Q$40</formula1>
    </dataValidation>
    <dataValidation type="list" allowBlank="1" showInputMessage="1" showErrorMessage="1" sqref="E6:E39" xr:uid="{00000000-0002-0000-0000-000005000000}">
      <formula1>$Q$4:$Q$22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3.7109375" style="4" hidden="1"/>
    <col min="17" max="17" width="5" style="4" hidden="1"/>
    <col min="18" max="16383" width="11.42578125" style="4" hidden="1"/>
    <col min="16384" max="16384" width="2.42578125" style="4" hidden="1"/>
  </cols>
  <sheetData>
    <row r="1" spans="1:21" s="3" customFormat="1" ht="15.75" customHeight="1" thickTop="1" x14ac:dyDescent="0.25">
      <c r="A1" s="36"/>
      <c r="B1" s="37" t="s">
        <v>18</v>
      </c>
      <c r="C1" s="37" t="s">
        <v>20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25</v>
      </c>
      <c r="C2" s="42" t="s">
        <v>22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15</v>
      </c>
      <c r="D3" s="46" t="s">
        <v>24</v>
      </c>
      <c r="E3" s="46" t="s">
        <v>23</v>
      </c>
      <c r="F3" s="81" t="s">
        <v>14</v>
      </c>
      <c r="G3" s="81" t="s">
        <v>16</v>
      </c>
      <c r="H3" s="87" t="s">
        <v>21</v>
      </c>
      <c r="I3" s="81" t="s">
        <v>6</v>
      </c>
      <c r="J3" s="93" t="s">
        <v>5</v>
      </c>
      <c r="K3" s="104" t="s">
        <v>17</v>
      </c>
      <c r="L3" s="16"/>
      <c r="M3" s="115"/>
      <c r="N3" s="116"/>
      <c r="O3" s="12"/>
      <c r="P3" s="4" t="str">
        <f>""</f>
        <v/>
      </c>
    </row>
    <row r="4" spans="1:21" x14ac:dyDescent="0.2">
      <c r="A4" s="49"/>
      <c r="B4" s="82" t="s">
        <v>4</v>
      </c>
      <c r="C4" s="80">
        <v>6</v>
      </c>
      <c r="D4" s="80">
        <v>18</v>
      </c>
      <c r="E4" s="80">
        <v>9</v>
      </c>
      <c r="F4" s="80">
        <v>6</v>
      </c>
      <c r="G4" s="80">
        <v>6</v>
      </c>
      <c r="H4" s="80">
        <v>1</v>
      </c>
      <c r="I4" s="80">
        <f>SUM(C4:H4)</f>
        <v>46</v>
      </c>
      <c r="J4" s="94"/>
      <c r="K4" s="105"/>
      <c r="L4" s="86"/>
      <c r="M4" s="115"/>
      <c r="N4" s="117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80" t="s">
        <v>2</v>
      </c>
      <c r="C5" s="95" t="s">
        <v>12</v>
      </c>
      <c r="D5" s="96"/>
      <c r="E5" s="96"/>
      <c r="F5" s="96"/>
      <c r="G5" s="97"/>
      <c r="H5" s="83"/>
      <c r="I5" s="53"/>
      <c r="J5" s="94"/>
      <c r="K5" s="105"/>
      <c r="L5" s="18"/>
      <c r="M5" s="115"/>
      <c r="N5" s="117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80" t="str">
        <f>IF(COUNTBLANK(C6:H6)=0,SUM(C6:H6)," ")</f>
        <v xml:space="preserve"> </v>
      </c>
      <c r="J6" s="80" t="str">
        <f>IF(I6&lt;10.5,6,(IF(I6&lt;22.5,5,(IF(I6&lt;28.5,4,(IF(I6&lt;34.5,3,(IF(I6&lt;40.5,2,(IF(I6&lt;=46,1," ")))))))))))</f>
        <v xml:space="preserve"> </v>
      </c>
      <c r="K6" s="23"/>
      <c r="L6" s="84"/>
      <c r="M6" s="84"/>
      <c r="N6" s="84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84"/>
      <c r="M7" s="84"/>
      <c r="N7" s="84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84"/>
      <c r="M8" s="84"/>
      <c r="N8" s="84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84"/>
      <c r="M9" s="84"/>
      <c r="N9" s="84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84"/>
      <c r="M10" s="84"/>
      <c r="N10" s="84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84"/>
      <c r="M11" s="84"/>
      <c r="N11" s="84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84"/>
      <c r="M12" s="84"/>
      <c r="N12" s="84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84"/>
      <c r="M13" s="84"/>
      <c r="N13" s="84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84"/>
      <c r="M14" s="84"/>
      <c r="N14" s="84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84"/>
      <c r="M15" s="84"/>
      <c r="N15" s="84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84"/>
      <c r="M16" s="84"/>
      <c r="N16" s="84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84"/>
      <c r="M17" s="84"/>
      <c r="N17" s="84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84"/>
      <c r="M18" s="84"/>
      <c r="N18" s="84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84"/>
      <c r="M19" s="84"/>
      <c r="N19" s="84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84"/>
      <c r="M20" s="84"/>
      <c r="N20" s="84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84"/>
      <c r="M21" s="84"/>
      <c r="N21" s="84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84"/>
      <c r="M22" s="84"/>
      <c r="N22" s="84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84"/>
      <c r="M23" s="84"/>
      <c r="N23" s="84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84"/>
      <c r="M24" s="84"/>
      <c r="N24" s="84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84"/>
      <c r="M25" s="84"/>
      <c r="N25" s="84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84"/>
      <c r="M26" s="84"/>
      <c r="N26" s="84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84"/>
      <c r="M27" s="84"/>
      <c r="N27" s="84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84"/>
      <c r="M28" s="84"/>
      <c r="N28" s="84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84"/>
      <c r="M29" s="84"/>
      <c r="N29" s="84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84"/>
      <c r="M30" s="84"/>
      <c r="N30" s="84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84"/>
      <c r="M31" s="84"/>
      <c r="N31" s="84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84"/>
      <c r="M32" s="84"/>
      <c r="N32" s="84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84"/>
      <c r="M33" s="84"/>
      <c r="N33" s="84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84"/>
      <c r="M34" s="84"/>
      <c r="N34" s="84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84"/>
      <c r="M35" s="84"/>
      <c r="N35" s="84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84"/>
      <c r="M36" s="84"/>
      <c r="N36" s="84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84"/>
      <c r="M37" s="84"/>
      <c r="N37" s="84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84"/>
      <c r="M38" s="84"/>
      <c r="N38" s="84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84"/>
      <c r="M39" s="84"/>
      <c r="N39" s="84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06" t="s">
        <v>11</v>
      </c>
      <c r="M42" s="107"/>
      <c r="N42" s="108"/>
      <c r="P42" s="4">
        <v>38</v>
      </c>
      <c r="Q42" s="4">
        <v>19</v>
      </c>
    </row>
    <row r="43" spans="1:17" s="3" customFormat="1" ht="15.75" customHeight="1" x14ac:dyDescent="0.25">
      <c r="B43" s="91" t="s">
        <v>26</v>
      </c>
      <c r="C43" s="92"/>
      <c r="D43" s="92"/>
      <c r="E43" s="92"/>
      <c r="F43" s="62" t="str">
        <f>C1</f>
        <v>Haupttermin Wahlaufgabe B</v>
      </c>
      <c r="G43" s="60"/>
      <c r="H43" s="60"/>
      <c r="I43" s="60"/>
      <c r="J43" s="60"/>
      <c r="K43" s="61"/>
      <c r="L43" s="109"/>
      <c r="M43" s="110"/>
      <c r="N43" s="111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2"/>
      <c r="M44" s="113"/>
      <c r="N44" s="114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Hauptteil 2</v>
      </c>
      <c r="E45" s="67" t="str">
        <f t="shared" si="2"/>
        <v>Wahlteil B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3" t="s">
        <v>10</v>
      </c>
      <c r="L45" s="103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3"/>
      <c r="L46" s="103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1" t="s">
        <v>7</v>
      </c>
      <c r="L49" s="102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99" t="s">
        <v>9</v>
      </c>
      <c r="L50" s="100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85"/>
      <c r="C53" s="86"/>
      <c r="D53" s="86"/>
      <c r="E53" s="86"/>
      <c r="F53" s="86"/>
      <c r="G53" s="86"/>
      <c r="H53" s="86"/>
      <c r="I53" s="86"/>
      <c r="J53" s="20"/>
      <c r="K53" s="98"/>
      <c r="L53" s="98"/>
      <c r="M53" s="20"/>
      <c r="N53" s="20"/>
    </row>
    <row r="54" spans="1:14" x14ac:dyDescent="0.2">
      <c r="B54" s="86"/>
      <c r="C54" s="21"/>
      <c r="D54" s="21"/>
      <c r="E54" s="21"/>
      <c r="F54" s="21"/>
      <c r="G54" s="21"/>
      <c r="H54" s="21"/>
      <c r="I54" s="21"/>
      <c r="J54" s="20"/>
      <c r="K54" s="98"/>
      <c r="L54" s="98"/>
      <c r="M54" s="84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85"/>
      <c r="C57" s="86"/>
      <c r="D57" s="86"/>
      <c r="E57" s="86"/>
      <c r="F57" s="86"/>
      <c r="G57" s="86"/>
      <c r="H57" s="86"/>
      <c r="I57" s="86"/>
      <c r="J57" s="20"/>
      <c r="K57" s="98"/>
      <c r="L57" s="98"/>
      <c r="M57" s="20"/>
      <c r="N57" s="20"/>
    </row>
    <row r="58" spans="1:14" x14ac:dyDescent="0.2">
      <c r="B58" s="86"/>
      <c r="C58" s="21"/>
      <c r="D58" s="21"/>
      <c r="E58" s="21"/>
      <c r="F58" s="21"/>
      <c r="G58" s="21"/>
      <c r="H58" s="21"/>
      <c r="I58" s="21"/>
      <c r="J58" s="20"/>
      <c r="K58" s="98"/>
      <c r="L58" s="98"/>
      <c r="M58" s="84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algorithmName="SHA-512" hashValue="LQMYhVBl8OUYg3jwbZBmYOFN4yZW4IobTEK9Zh1uIZrs3hlJ4qSu+OOtEPGPa50EublGM1q5ORjcDzMdrqUAJw==" saltValue="6PzvYPvNkeGFD8Pefi6DSw==" spinCount="100000" sheet="1" objects="1" scenarios="1" selectLockedCells="1"/>
  <mergeCells count="14">
    <mergeCell ref="L42:N44"/>
    <mergeCell ref="B43:E43"/>
    <mergeCell ref="J3:J5"/>
    <mergeCell ref="K3:K5"/>
    <mergeCell ref="M3:M5"/>
    <mergeCell ref="N3:N5"/>
    <mergeCell ref="C5:G5"/>
    <mergeCell ref="K58:L58"/>
    <mergeCell ref="K45:L46"/>
    <mergeCell ref="K49:L49"/>
    <mergeCell ref="K50:L50"/>
    <mergeCell ref="K53:L53"/>
    <mergeCell ref="K54:L54"/>
    <mergeCell ref="K57:L57"/>
  </mergeCells>
  <dataValidations count="6">
    <dataValidation type="list" allowBlank="1" showInputMessage="1" showErrorMessage="1" sqref="E6:E39" xr:uid="{00000000-0002-0000-0100-000000000000}">
      <formula1>$Q$4:$Q$22</formula1>
    </dataValidation>
    <dataValidation type="list" allowBlank="1" showInputMessage="1" showErrorMessage="1" sqref="D6:D39" xr:uid="{00000000-0002-0000-0100-000001000000}">
      <formula1>$Q$4:$Q$40</formula1>
    </dataValidation>
    <dataValidation type="list" allowBlank="1" showInputMessage="1" showErrorMessage="1" sqref="C6:C39" xr:uid="{00000000-0002-0000-0100-000002000000}">
      <formula1>$Q$4:$Q$16</formula1>
    </dataValidation>
    <dataValidation type="list" allowBlank="1" showInputMessage="1" showErrorMessage="1" sqref="H6:H39" xr:uid="{00000000-0002-0000-0100-000003000000}">
      <formula1>$P$4:$P$5</formula1>
    </dataValidation>
    <dataValidation type="list" allowBlank="1" showInputMessage="1" showErrorMessage="1" sqref="F6:G39" xr:uid="{00000000-0002-0000-0100-000004000000}">
      <formula1>$P$4:$P$10</formula1>
    </dataValidation>
    <dataValidation type="decimal" allowBlank="1" showInputMessage="1" showErrorMessage="1" sqref="O6:O39 K6:K39" xr:uid="{00000000-0002-0000-0100-000005000000}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HT HS9 WA</vt:lpstr>
      <vt:lpstr>DE HT HS9 WB</vt:lpstr>
      <vt:lpstr>'DE HT HS9 WA'!Druckbereich</vt:lpstr>
      <vt:lpstr>'DE HT HS9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2016-03-29T13:04:10Z</cp:lastPrinted>
  <dcterms:created xsi:type="dcterms:W3CDTF">2010-03-29T15:59:15Z</dcterms:created>
  <dcterms:modified xsi:type="dcterms:W3CDTF">2023-05-16T13:55:17Z</dcterms:modified>
</cp:coreProperties>
</file>