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Deutsch-Veröffentlichung\2023Deutsch_RS10\"/>
    </mc:Choice>
  </mc:AlternateContent>
  <xr:revisionPtr revIDLastSave="0" documentId="13_ncr:1_{908B88CD-C274-4F9D-A1A6-556FA8E3B764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DE NT RS10 WA" sheetId="15" r:id="rId1"/>
    <sheet name="DE NT RS10 WB" sheetId="19" r:id="rId2"/>
  </sheets>
  <definedNames>
    <definedName name="_xlnm.Print_Area" localSheetId="0">'DE NT RS10 WA'!$A$1:$M$59</definedName>
    <definedName name="_xlnm.Print_Area" localSheetId="1">'DE NT RS10 WB'!$A$1:$M$59</definedName>
  </definedNames>
  <calcPr calcId="191029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I19" i="19"/>
  <c r="H19" i="19"/>
  <c r="H18" i="19"/>
  <c r="I18" i="19" s="1"/>
  <c r="I17" i="19"/>
  <c r="H17" i="19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P6" i="19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6" i="19"/>
  <c r="I6" i="19" s="1"/>
  <c r="P5" i="19"/>
  <c r="H4" i="19"/>
  <c r="O3" i="19"/>
  <c r="P5" i="15"/>
  <c r="P6" i="15" s="1"/>
  <c r="P7" i="15" s="1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L50" i="19" l="1"/>
  <c r="E50" i="19"/>
  <c r="H50" i="19"/>
  <c r="D50" i="19"/>
  <c r="G50" i="19"/>
  <c r="C50" i="19"/>
  <c r="F50" i="19"/>
  <c r="H6" i="15"/>
  <c r="I6" i="15" s="1"/>
  <c r="H39" i="15"/>
  <c r="I39" i="15" s="1"/>
  <c r="H26" i="15" l="1"/>
  <c r="I26" i="15" s="1"/>
  <c r="H7" i="15" l="1"/>
  <c r="I7" i="15" s="1"/>
  <c r="H8" i="15"/>
  <c r="I8" i="15" s="1"/>
  <c r="H9" i="15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7" i="15"/>
  <c r="I27" i="15" s="1"/>
  <c r="H28" i="15"/>
  <c r="I28" i="15" s="1"/>
  <c r="H29" i="15"/>
  <c r="I29" i="15" s="1"/>
  <c r="H30" i="15"/>
  <c r="I30" i="15" s="1"/>
  <c r="H31" i="15"/>
  <c r="I31" i="15" s="1"/>
  <c r="H32" i="15"/>
  <c r="I32" i="15" s="1"/>
  <c r="H33" i="15"/>
  <c r="I33" i="15" s="1"/>
  <c r="H34" i="15"/>
  <c r="I34" i="15" s="1"/>
  <c r="H35" i="15"/>
  <c r="I35" i="15" s="1"/>
  <c r="H36" i="15"/>
  <c r="I36" i="15" s="1"/>
  <c r="H37" i="15"/>
  <c r="I37" i="15" s="1"/>
  <c r="H38" i="15"/>
  <c r="I38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<sst xmlns="http://schemas.openxmlformats.org/spreadsheetml/2006/main" count="50" uniqueCount="26">
  <si>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</si>
  <si>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</si>
  <si>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</si>
  <si>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</si>
  <si>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</si>
  <si>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</si>
  <si>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</si>
  <si>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</si>
  <si>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</si>
  <si>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</si>
  <si>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</si>
  <si>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</si>
  <si>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</si>
  <si>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</si>
  <si>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</si>
  <si>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</si>
  <si>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</si>
  <si>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</si>
  <si>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</si>
  <si>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</si>
  <si>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Hauptteil 2</t>
  </si>
  <si>
    <t>Wahlteil B</t>
  </si>
  <si>
    <t>ABA 2023</t>
  </si>
  <si>
    <t>In GOSIN einzutragende Ergebnisse für ABA 2023 Deutsch</t>
  </si>
  <si>
    <t>Nachschreibtermin Wahlaufgabe A</t>
  </si>
  <si>
    <t>Nachschreibtermin Wahlaufgabe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</si>
</sst>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/>
      <protection hidden="1"/>
    </xf>
    <xf numFmtId="0" fontId="1" fillId="0" borderId="14" xfId="0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1" width="11.42578125" style="5" customWidth="1"/>
    <col min="12" max="12" width="5.28515625" style="5" customWidth="1"/>
    <col min="13" max="13" width="9.28515625" style="5" customWidth="1"/>
    <col min="14" max="14" width="4.7109375" style="5" hidden="1"/>
    <col min="15" max="15" width="2.42578125" style="5" hidden="1"/>
    <col min="16" max="16" width="11" style="5" hidden="1"/>
    <col min="17" max="16383" width="2.42578125" style="5" hidden="1"/>
    <col min="16384" max="16384" width="2.710937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24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22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20</v>
      </c>
      <c r="E3" s="46" t="s">
        <v>13</v>
      </c>
      <c r="F3" s="48" t="s">
        <v>14</v>
      </c>
      <c r="G3" s="48" t="s">
        <v>16</v>
      </c>
      <c r="H3" s="4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">
      <c r="A4" s="49"/>
      <c r="B4" s="50" t="s">
        <v>4</v>
      </c>
      <c r="C4" s="51">
        <v>6</v>
      </c>
      <c r="D4" s="51">
        <v>15</v>
      </c>
      <c r="E4" s="51">
        <v>13</v>
      </c>
      <c r="F4" s="51">
        <v>6</v>
      </c>
      <c r="G4" s="51">
        <v>6</v>
      </c>
      <c r="H4" s="51">
        <f>SUM(C4:G4)</f>
        <v>46</v>
      </c>
      <c r="I4" s="93"/>
      <c r="J4" s="104"/>
      <c r="K4" s="18"/>
      <c r="L4" s="114"/>
      <c r="M4" s="116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51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4" t="str">
        <f>IF(COUNTBLANK(C6:G6)=0,SUM(C6:G6)," ")</f>
        <v xml:space="preserve"> </v>
      </c>
      <c r="I6" s="84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4" t="str">
        <f t="shared" ref="H7:H38" si="1">IF(COUNTBLANK(C7:G7)=0,SUM(C7:G7)," ")</f>
        <v xml:space="preserve"> </v>
      </c>
      <c r="I7" s="84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4" t="str">
        <f t="shared" si="1"/>
        <v xml:space="preserve"> </v>
      </c>
      <c r="I8" s="84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4" t="str">
        <f t="shared" si="1"/>
        <v xml:space="preserve"> </v>
      </c>
      <c r="I9" s="84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4" t="str">
        <f t="shared" si="1"/>
        <v xml:space="preserve"> </v>
      </c>
      <c r="I10" s="84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4" t="str">
        <f t="shared" si="1"/>
        <v xml:space="preserve"> </v>
      </c>
      <c r="I11" s="84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4" t="str">
        <f t="shared" si="1"/>
        <v xml:space="preserve"> </v>
      </c>
      <c r="I12" s="84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4" t="str">
        <f t="shared" si="1"/>
        <v xml:space="preserve"> </v>
      </c>
      <c r="I13" s="84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4" t="str">
        <f t="shared" si="1"/>
        <v xml:space="preserve"> </v>
      </c>
      <c r="I14" s="84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4" t="str">
        <f t="shared" si="1"/>
        <v xml:space="preserve"> </v>
      </c>
      <c r="I15" s="84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4" t="str">
        <f t="shared" si="1"/>
        <v xml:space="preserve"> </v>
      </c>
      <c r="I16" s="84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4" t="str">
        <f t="shared" si="1"/>
        <v xml:space="preserve"> </v>
      </c>
      <c r="I17" s="84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4" t="str">
        <f t="shared" si="1"/>
        <v xml:space="preserve"> </v>
      </c>
      <c r="I18" s="84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4" t="str">
        <f t="shared" si="1"/>
        <v xml:space="preserve"> </v>
      </c>
      <c r="I19" s="84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4" t="str">
        <f t="shared" si="1"/>
        <v xml:space="preserve"> </v>
      </c>
      <c r="I20" s="84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4" t="str">
        <f t="shared" si="1"/>
        <v xml:space="preserve"> </v>
      </c>
      <c r="I21" s="84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4" t="str">
        <f t="shared" si="1"/>
        <v xml:space="preserve"> </v>
      </c>
      <c r="I22" s="84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4" t="str">
        <f t="shared" si="1"/>
        <v xml:space="preserve"> </v>
      </c>
      <c r="I23" s="84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4" t="str">
        <f t="shared" si="1"/>
        <v xml:space="preserve"> </v>
      </c>
      <c r="I24" s="84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4" t="str">
        <f t="shared" si="1"/>
        <v xml:space="preserve"> </v>
      </c>
      <c r="I25" s="84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4" t="str">
        <f t="shared" si="1"/>
        <v xml:space="preserve"> </v>
      </c>
      <c r="I26" s="84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4" t="str">
        <f t="shared" si="1"/>
        <v xml:space="preserve"> </v>
      </c>
      <c r="I27" s="84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4" t="str">
        <f t="shared" si="1"/>
        <v xml:space="preserve"> </v>
      </c>
      <c r="I28" s="84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4" t="str">
        <f t="shared" si="1"/>
        <v xml:space="preserve"> </v>
      </c>
      <c r="I29" s="84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4" t="str">
        <f t="shared" si="1"/>
        <v xml:space="preserve"> </v>
      </c>
      <c r="I30" s="84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4" t="str">
        <f t="shared" si="1"/>
        <v xml:space="preserve"> </v>
      </c>
      <c r="I31" s="84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4" t="str">
        <f t="shared" si="1"/>
        <v xml:space="preserve"> </v>
      </c>
      <c r="I32" s="84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4" t="str">
        <f t="shared" si="1"/>
        <v xml:space="preserve"> </v>
      </c>
      <c r="I33" s="84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4" t="str">
        <f t="shared" si="1"/>
        <v xml:space="preserve"> </v>
      </c>
      <c r="I34" s="84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4" t="str">
        <f t="shared" si="1"/>
        <v xml:space="preserve"> </v>
      </c>
      <c r="I35" s="84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4" t="str">
        <f t="shared" si="1"/>
        <v xml:space="preserve"> </v>
      </c>
      <c r="I36" s="84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4" t="str">
        <f t="shared" si="1"/>
        <v xml:space="preserve"> </v>
      </c>
      <c r="I37" s="84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4" t="str">
        <f t="shared" si="1"/>
        <v xml:space="preserve"> </v>
      </c>
      <c r="I38" s="84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85" t="str">
        <f>IF(COUNTBLANK(C39:G39)=0,SUM(C39:G39)," ")</f>
        <v xml:space="preserve"> </v>
      </c>
      <c r="I39" s="8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25">
      <c r="B43" s="90" t="s">
        <v>23</v>
      </c>
      <c r="C43" s="91"/>
      <c r="D43" s="91"/>
      <c r="E43" s="91"/>
      <c r="F43" s="62" t="str">
        <f>C1</f>
        <v>Nachschreibtermin Wahlaufgabe A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5" thickBot="1" x14ac:dyDescent="0.25">
      <c r="B46" s="63"/>
      <c r="C46" s="86" t="str">
        <f>IF(COUNT(C6:C39)=0," ",ROUND((SUM(C6:C39)/COUNT(C6:C39)),2))</f>
        <v xml:space="preserve"> </v>
      </c>
      <c r="D46" s="86" t="str">
        <f>IF(COUNT(D6:D39)=0," ",ROUND((SUM(D6:D39)/COUNT(D6:D39)),2))</f>
        <v xml:space="preserve"> </v>
      </c>
      <c r="E46" s="86" t="str">
        <f>IF(COUNT(E6:E39)=0," ",ROUND((SUM(E6:E39)/COUNT(E6:E39)),2))</f>
        <v xml:space="preserve"> </v>
      </c>
      <c r="F46" s="86" t="str">
        <f>IF(COUNT(F6:F39)=0," ",ROUND((SUM(F6:F39)/COUNT(F6:F39)),2))</f>
        <v xml:space="preserve"> </v>
      </c>
      <c r="G46" s="87" t="str">
        <f>IF(COUNT(G6:G39)=0," ",ROUND((SUM(G6:G39)/COUNT(G6:G39)),2))</f>
        <v xml:space="preserve"> </v>
      </c>
      <c r="H46" s="61"/>
      <c r="I46" s="61"/>
      <c r="J46" s="102"/>
      <c r="K46" s="102"/>
      <c r="L46" s="87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5" thickBot="1" x14ac:dyDescent="0.25">
      <c r="B50" s="73" t="s">
        <v>9</v>
      </c>
      <c r="C50" s="88" t="str">
        <f>IF(COUNT($I$6:$I$39)=0," ",COUNTIF($I$6:$I$39,1))</f>
        <v xml:space="preserve"> </v>
      </c>
      <c r="D50" s="88" t="str">
        <f>IF(COUNT($I$6:$I$39)=0," ",COUNTIF($I$6:$I$39,2))</f>
        <v xml:space="preserve"> </v>
      </c>
      <c r="E50" s="88" t="str">
        <f>IF(COUNT($I$6:$I$39)=0," ",COUNTIF($I$6:$I$39,3))</f>
        <v xml:space="preserve"> </v>
      </c>
      <c r="F50" s="88" t="str">
        <f>IF(COUNT($I$6:$I$39)=0," ",COUNTIF($I$6:$I$39,4))</f>
        <v xml:space="preserve"> </v>
      </c>
      <c r="G50" s="88" t="str">
        <f>IF(COUNT($I$6:$I$39)=0," ",COUNTIF($I$6:$I$39,5))</f>
        <v xml:space="preserve"> </v>
      </c>
      <c r="H50" s="88" t="str">
        <f>IF(COUNT($I$6:$I$39)=0," ",COUNTIF($I$6:$I$39,6))</f>
        <v xml:space="preserve"> </v>
      </c>
      <c r="I50" s="61"/>
      <c r="J50" s="98" t="s">
        <v>9</v>
      </c>
      <c r="K50" s="99"/>
      <c r="L50" s="89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23"/>
      <c r="C53" s="18"/>
      <c r="D53" s="18"/>
      <c r="E53" s="18"/>
      <c r="F53" s="18"/>
      <c r="G53" s="18"/>
      <c r="H53" s="18"/>
      <c r="I53" s="21"/>
      <c r="J53" s="97"/>
      <c r="K53" s="97"/>
      <c r="L53" s="21"/>
      <c r="M53" s="21"/>
    </row>
    <row r="54" spans="1:13" x14ac:dyDescent="0.2">
      <c r="B54" s="18"/>
      <c r="C54" s="22"/>
      <c r="D54" s="22"/>
      <c r="E54" s="22"/>
      <c r="F54" s="22"/>
      <c r="G54" s="22"/>
      <c r="H54" s="22"/>
      <c r="I54" s="21"/>
      <c r="J54" s="97"/>
      <c r="K54" s="97"/>
      <c r="L54" s="2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23"/>
      <c r="C57" s="18"/>
      <c r="D57" s="18"/>
      <c r="E57" s="18"/>
      <c r="F57" s="18"/>
      <c r="G57" s="18"/>
      <c r="H57" s="18"/>
      <c r="I57" s="21"/>
      <c r="J57" s="97"/>
      <c r="K57" s="97"/>
      <c r="L57" s="21"/>
      <c r="M57" s="21"/>
    </row>
    <row r="58" spans="1:13" hidden="1" x14ac:dyDescent="0.2">
      <c r="B58" s="18"/>
      <c r="C58" s="22"/>
      <c r="D58" s="22"/>
      <c r="E58" s="22"/>
      <c r="F58" s="22"/>
      <c r="G58" s="22"/>
      <c r="H58" s="22"/>
      <c r="I58" s="21"/>
      <c r="J58" s="97"/>
      <c r="K58" s="97"/>
      <c r="L58" s="2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algorithmName="SHA-512" hashValue="uhDwYgYqIYsZUhKyVU+QhXUgzzT3l8JugW/w6AR9DIJbMONaynaSpTj43rG04Cd6c2qboI1/7pPVuzq1druxQg==" saltValue="A0wzz/Th+G1J8s/QAlE9eQ==" spinCount="100000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 xr:uid="{00000000-0002-0000-0000-000000000000}">
      <formula1>1</formula1>
      <formula2>6</formula2>
    </dataValidation>
    <dataValidation type="list" allowBlank="1" showInputMessage="1" showErrorMessage="1" sqref="F6:G39" xr:uid="{00000000-0002-0000-0000-000001000000}">
      <formula1>$O$4:$O$10</formula1>
    </dataValidation>
    <dataValidation type="list" allowBlank="1" showInputMessage="1" showErrorMessage="1" sqref="C6:C39" xr:uid="{00000000-0002-0000-0000-000002000000}">
      <formula1>$P$4:$P$16</formula1>
    </dataValidation>
    <dataValidation type="list" allowBlank="1" showInputMessage="1" showErrorMessage="1" sqref="D6:D39" xr:uid="{8DFCA47C-F840-40BA-9E7A-9F69EEAEF97D}">
      <formula1>$P$4:$P$34</formula1>
    </dataValidation>
    <dataValidation type="list" allowBlank="1" showInputMessage="1" showErrorMessage="1" sqref="E6:E39" xr:uid="{8C471F65-926D-40E2-8694-2025A576D0FF}">
      <formula1>$P$4:$P$30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5" customWidth="1"/>
    <col min="2" max="2" width="29.28515625" style="5" customWidth="1"/>
    <col min="3" max="6" width="11.42578125" style="5" customWidth="1"/>
    <col min="7" max="7" width="12.7109375" style="5" bestFit="1" customWidth="1"/>
    <col min="8" max="8" width="13" style="5" customWidth="1"/>
    <col min="9" max="11" width="11.42578125" style="5" customWidth="1"/>
    <col min="12" max="12" width="4.42578125" style="5" customWidth="1"/>
    <col min="13" max="13" width="15.28515625" style="5" customWidth="1"/>
    <col min="14" max="16384" width="9.7109375" style="5" hidden="1"/>
  </cols>
  <sheetData>
    <row r="1" spans="1:20" s="4" customFormat="1" ht="15.75" customHeight="1" thickTop="1" x14ac:dyDescent="0.25">
      <c r="A1" s="36"/>
      <c r="B1" s="37" t="s">
        <v>18</v>
      </c>
      <c r="C1" s="37" t="s">
        <v>25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">
      <c r="A2" s="40"/>
      <c r="B2" s="41" t="s">
        <v>22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">
      <c r="A3" s="45"/>
      <c r="B3" s="46" t="s">
        <v>3</v>
      </c>
      <c r="C3" s="47" t="s">
        <v>15</v>
      </c>
      <c r="D3" s="46" t="s">
        <v>20</v>
      </c>
      <c r="E3" s="46" t="s">
        <v>21</v>
      </c>
      <c r="F3" s="78" t="s">
        <v>14</v>
      </c>
      <c r="G3" s="78" t="s">
        <v>16</v>
      </c>
      <c r="H3" s="7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">
      <c r="A4" s="49"/>
      <c r="B4" s="79" t="s">
        <v>4</v>
      </c>
      <c r="C4" s="83">
        <v>6</v>
      </c>
      <c r="D4" s="83">
        <v>15</v>
      </c>
      <c r="E4" s="83">
        <v>13</v>
      </c>
      <c r="F4" s="83">
        <v>6</v>
      </c>
      <c r="G4" s="83">
        <v>6</v>
      </c>
      <c r="H4" s="83">
        <f>SUM(C4:G4)</f>
        <v>46</v>
      </c>
      <c r="I4" s="93"/>
      <c r="J4" s="104"/>
      <c r="K4" s="82"/>
      <c r="L4" s="114"/>
      <c r="M4" s="116"/>
      <c r="N4" s="13"/>
      <c r="O4" s="5">
        <v>0</v>
      </c>
      <c r="P4" s="5">
        <v>0</v>
      </c>
    </row>
    <row r="5" spans="1:20" s="6" customFormat="1" x14ac:dyDescent="0.2">
      <c r="A5" s="52" t="s">
        <v>1</v>
      </c>
      <c r="B5" s="83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5" thickBot="1" x14ac:dyDescent="0.25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25" thickTop="1" thickBot="1" x14ac:dyDescent="0.25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25" thickTop="1" thickBot="1" x14ac:dyDescent="0.25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5" thickTop="1" x14ac:dyDescent="0.2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25">
      <c r="B43" s="90" t="s">
        <v>23</v>
      </c>
      <c r="C43" s="91"/>
      <c r="D43" s="91"/>
      <c r="E43" s="91"/>
      <c r="F43" s="62" t="str">
        <f>C1</f>
        <v>Nachschreibtermin Wahlaufgabe B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5" thickBot="1" x14ac:dyDescent="0.25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25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5" thickBot="1" x14ac:dyDescent="0.25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2"/>
      <c r="K46" s="102"/>
      <c r="L46" s="76" t="str">
        <f>IF(COUNT(J6:J39)=0," ",ROUND((SUM(J6:J39)/COUNT(J6:J39)),2))</f>
        <v xml:space="preserve"> </v>
      </c>
      <c r="M46" s="69"/>
    </row>
    <row r="47" spans="1:16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5" thickBot="1" x14ac:dyDescent="0.25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5" thickBot="1" x14ac:dyDescent="0.25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8" t="s">
        <v>9</v>
      </c>
      <c r="K50" s="99"/>
      <c r="L50" s="31" t="str">
        <f>IF(COUNT(I6:I39)=0," ",ROUND((SUM(I6:I39)/COUNT(I6:I39)),2))</f>
        <v xml:space="preserve"> </v>
      </c>
      <c r="M50" s="32"/>
    </row>
    <row r="51" spans="1:13" ht="13.5" thickBot="1" x14ac:dyDescent="0.25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25" thickTop="1" thickBot="1" x14ac:dyDescent="0.25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5" thickTop="1" x14ac:dyDescent="0.2">
      <c r="B53" s="81"/>
      <c r="C53" s="82"/>
      <c r="D53" s="82"/>
      <c r="E53" s="82"/>
      <c r="F53" s="82"/>
      <c r="G53" s="82"/>
      <c r="H53" s="82"/>
      <c r="I53" s="21"/>
      <c r="J53" s="97"/>
      <c r="K53" s="97"/>
      <c r="L53" s="21"/>
      <c r="M53" s="21"/>
    </row>
    <row r="54" spans="1:13" x14ac:dyDescent="0.2">
      <c r="B54" s="82"/>
      <c r="C54" s="22"/>
      <c r="D54" s="22"/>
      <c r="E54" s="22"/>
      <c r="F54" s="22"/>
      <c r="G54" s="22"/>
      <c r="H54" s="22"/>
      <c r="I54" s="21"/>
      <c r="J54" s="97"/>
      <c r="K54" s="97"/>
      <c r="L54" s="80"/>
      <c r="M54" s="21"/>
    </row>
    <row r="55" spans="1:13" hidden="1" x14ac:dyDescent="0.2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">
      <c r="B57" s="81"/>
      <c r="C57" s="82"/>
      <c r="D57" s="82"/>
      <c r="E57" s="82"/>
      <c r="F57" s="82"/>
      <c r="G57" s="82"/>
      <c r="H57" s="82"/>
      <c r="I57" s="21"/>
      <c r="J57" s="97"/>
      <c r="K57" s="97"/>
      <c r="L57" s="21"/>
      <c r="M57" s="21"/>
    </row>
    <row r="58" spans="1:13" hidden="1" x14ac:dyDescent="0.2">
      <c r="B58" s="82"/>
      <c r="C58" s="22"/>
      <c r="D58" s="22"/>
      <c r="E58" s="22"/>
      <c r="F58" s="22"/>
      <c r="G58" s="22"/>
      <c r="H58" s="22"/>
      <c r="I58" s="21"/>
      <c r="J58" s="97"/>
      <c r="K58" s="97"/>
      <c r="L58" s="80"/>
      <c r="M58" s="21"/>
    </row>
    <row r="59" spans="1:13" hidden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"/>
  </sheetData>
  <sheetProtection algorithmName="SHA-512" hashValue="HCSgbUoh8IWLb/JxqHNR9SHA1ah7RbBvUyTTO/12q80CXyIHQbkZe6O5GMqwVsdpyHzFoXiFrnIRcLXnd3cwmQ==" saltValue="HYE0fCKU/bgokeG21398IQ==" spinCount="100000" sheet="1" objects="1" scenarios="1" selectLockedCells="1"/>
  <mergeCells count="14">
    <mergeCell ref="K42:M44"/>
    <mergeCell ref="B43:E43"/>
    <mergeCell ref="I3:I5"/>
    <mergeCell ref="J3:J5"/>
    <mergeCell ref="L3:L5"/>
    <mergeCell ref="M3:M5"/>
    <mergeCell ref="C5:G5"/>
    <mergeCell ref="J58:K58"/>
    <mergeCell ref="J45:K46"/>
    <mergeCell ref="J49:K49"/>
    <mergeCell ref="J50:K50"/>
    <mergeCell ref="J53:K53"/>
    <mergeCell ref="J54:K54"/>
    <mergeCell ref="J57:K57"/>
  </mergeCells>
  <dataValidations count="5">
    <dataValidation type="list" allowBlank="1" showInputMessage="1" showErrorMessage="1" sqref="C6:C39" xr:uid="{00000000-0002-0000-0100-000002000000}">
      <formula1>$P$4:$P$16</formula1>
    </dataValidation>
    <dataValidation type="list" allowBlank="1" showInputMessage="1" showErrorMessage="1" sqref="F6:G39" xr:uid="{00000000-0002-0000-0100-000003000000}">
      <formula1>$O$4:$O$10</formula1>
    </dataValidation>
    <dataValidation type="decimal" allowBlank="1" showInputMessage="1" showErrorMessage="1" sqref="N6:N39 J6:J39" xr:uid="{00000000-0002-0000-0100-000004000000}">
      <formula1>1</formula1>
      <formula2>6</formula2>
    </dataValidation>
    <dataValidation type="list" allowBlank="1" showInputMessage="1" showErrorMessage="1" sqref="D6:D39" xr:uid="{E9B58789-9313-476D-8557-5BDC66FB2FBC}">
      <formula1>$P$4:$P$34</formula1>
    </dataValidation>
    <dataValidation type="list" allowBlank="1" showInputMessage="1" showErrorMessage="1" sqref="E6:E39" xr:uid="{EE1431C5-405C-48E4-AEA1-13B3FD2372A8}">
      <formula1>$P$4:$P$30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NT RS10 WA</vt:lpstr>
      <vt:lpstr>DE NT RS10 WB</vt:lpstr>
      <vt:lpstr>'DE NT RS10 WA'!Druckbereich</vt:lpstr>
      <vt:lpstr>'DE NT RS10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Logistikstelle,  (MK)</cp:lastModifiedBy>
  <cp:lastPrinted>2016-03-29T13:04:10Z</cp:lastPrinted>
  <dcterms:created xsi:type="dcterms:W3CDTF">2010-03-29T15:59:15Z</dcterms:created>
  <dcterms:modified xsi:type="dcterms:W3CDTF">2023-05-25T07:46:56Z</dcterms:modified>
</cp:coreProperties>
</file>