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S:\MK\Ref33_Logistikstelle\02_ABA\ABA 2023\08_Rückmeldung\Eingabehilfen2023\2023Deutsch-Veröffentlichung\2023Deutsch_RS10\"/>
    </mc:Choice>
  </mc:AlternateContent>
  <xr:revisionPtr revIDLastSave="0" documentId="13_ncr:1_{0FFC8F6C-1858-4F6D-96FC-A4A215B2CD46}" xr6:coauthVersionLast="36" xr6:coauthVersionMax="36" xr10:uidLastSave="{00000000-0000-0000-0000-000000000000}"/>
  <bookViews>
    <workbookView xWindow="360" yWindow="120" windowWidth="15192" windowHeight="12528" tabRatio="576" xr2:uid="{00000000-000D-0000-FFFF-FFFF00000000}"/>
  </bookViews>
  <sheets>
    <sheet name="DE HT RS10 WA" sheetId="15" r:id="rId1"/>
    <sheet name="DE HT RS10 WB" sheetId="19" r:id="rId2"/>
  </sheets>
  <definedNames>
    <definedName name="_xlnm.Print_Area" localSheetId="0">'DE HT RS10 WA'!$A$1:$M$59</definedName>
    <definedName name="_xlnm.Print_Area" localSheetId="1">'DE HT RS10 WB'!$A$1:$M$59</definedName>
  </definedNames>
  <calcPr calcId="191029"/>
</workbook>
</file>

<file path=xl/calcChain.xml><?xml version="1.0" encoding="utf-8"?>
<calcChain xmlns="http://schemas.openxmlformats.org/spreadsheetml/2006/main">
  <c r="L46" i="19" l="1"/>
  <c r="G46" i="19"/>
  <c r="F46" i="19"/>
  <c r="E46" i="19"/>
  <c r="D46" i="19"/>
  <c r="C46" i="19"/>
  <c r="G45" i="19"/>
  <c r="F45" i="19"/>
  <c r="E45" i="19"/>
  <c r="D45" i="19"/>
  <c r="C45" i="19"/>
  <c r="F43" i="19"/>
  <c r="H39" i="19"/>
  <c r="I39" i="19" s="1"/>
  <c r="H38" i="19"/>
  <c r="I38" i="19" s="1"/>
  <c r="H37" i="19"/>
  <c r="I37" i="19" s="1"/>
  <c r="H36" i="19"/>
  <c r="I36" i="19" s="1"/>
  <c r="H35" i="19"/>
  <c r="I35" i="19" s="1"/>
  <c r="H34" i="19"/>
  <c r="I34" i="19" s="1"/>
  <c r="H33" i="19"/>
  <c r="I33" i="19" s="1"/>
  <c r="H32" i="19"/>
  <c r="I32" i="19" s="1"/>
  <c r="H31" i="19"/>
  <c r="I31" i="19" s="1"/>
  <c r="H30" i="19"/>
  <c r="I30" i="19" s="1"/>
  <c r="H29" i="19"/>
  <c r="I29" i="19" s="1"/>
  <c r="H28" i="19"/>
  <c r="I28" i="19" s="1"/>
  <c r="H27" i="19"/>
  <c r="I27" i="19" s="1"/>
  <c r="H26" i="19"/>
  <c r="I26" i="19" s="1"/>
  <c r="H25" i="19"/>
  <c r="I25" i="19" s="1"/>
  <c r="H24" i="19"/>
  <c r="I24" i="19" s="1"/>
  <c r="H23" i="19"/>
  <c r="I23" i="19" s="1"/>
  <c r="H22" i="19"/>
  <c r="I22" i="19" s="1"/>
  <c r="H21" i="19"/>
  <c r="I21" i="19" s="1"/>
  <c r="H20" i="19"/>
  <c r="I20" i="19" s="1"/>
  <c r="I19" i="19"/>
  <c r="H19" i="19"/>
  <c r="H18" i="19"/>
  <c r="I18" i="19" s="1"/>
  <c r="I17" i="19"/>
  <c r="H17" i="19"/>
  <c r="H16" i="19"/>
  <c r="I16" i="19" s="1"/>
  <c r="H15" i="19"/>
  <c r="I15" i="19" s="1"/>
  <c r="H14" i="19"/>
  <c r="I14" i="19" s="1"/>
  <c r="H13" i="19"/>
  <c r="I13" i="19" s="1"/>
  <c r="H12" i="19"/>
  <c r="I12" i="19" s="1"/>
  <c r="H11" i="19"/>
  <c r="I11" i="19" s="1"/>
  <c r="H10" i="19"/>
  <c r="I10" i="19" s="1"/>
  <c r="H9" i="19"/>
  <c r="I9" i="19" s="1"/>
  <c r="H8" i="19"/>
  <c r="I8" i="19" s="1"/>
  <c r="H7" i="19"/>
  <c r="I7" i="19" s="1"/>
  <c r="P6" i="19"/>
  <c r="P7" i="19" s="1"/>
  <c r="P8" i="19" s="1"/>
  <c r="P9" i="19" s="1"/>
  <c r="P10" i="19" s="1"/>
  <c r="P11" i="19" s="1"/>
  <c r="P12" i="19" s="1"/>
  <c r="P13" i="19" s="1"/>
  <c r="P14" i="19" s="1"/>
  <c r="P15" i="19" s="1"/>
  <c r="P16" i="19" s="1"/>
  <c r="P17" i="19" s="1"/>
  <c r="P18" i="19" s="1"/>
  <c r="P19" i="19" s="1"/>
  <c r="P20" i="19" s="1"/>
  <c r="P21" i="19" s="1"/>
  <c r="P22" i="19" s="1"/>
  <c r="P23" i="19" s="1"/>
  <c r="P24" i="19" s="1"/>
  <c r="P25" i="19" s="1"/>
  <c r="P26" i="19" s="1"/>
  <c r="P27" i="19" s="1"/>
  <c r="P28" i="19" s="1"/>
  <c r="P29" i="19" s="1"/>
  <c r="P30" i="19" s="1"/>
  <c r="P31" i="19" s="1"/>
  <c r="P32" i="19" s="1"/>
  <c r="P33" i="19" s="1"/>
  <c r="P34" i="19" s="1"/>
  <c r="P35" i="19" s="1"/>
  <c r="P36" i="19" s="1"/>
  <c r="P37" i="19" s="1"/>
  <c r="P38" i="19" s="1"/>
  <c r="P39" i="19" s="1"/>
  <c r="P40" i="19" s="1"/>
  <c r="P41" i="19" s="1"/>
  <c r="P42" i="19" s="1"/>
  <c r="P43" i="19" s="1"/>
  <c r="P44" i="19" s="1"/>
  <c r="H6" i="19"/>
  <c r="I6" i="19" s="1"/>
  <c r="P5" i="19"/>
  <c r="H4" i="19"/>
  <c r="O3" i="19"/>
  <c r="P5" i="15"/>
  <c r="P6" i="15" s="1"/>
  <c r="P7" i="15" s="1"/>
  <c r="P8" i="15" s="1"/>
  <c r="P9" i="15" s="1"/>
  <c r="P10" i="15" s="1"/>
  <c r="P11" i="15" s="1"/>
  <c r="P12" i="15" s="1"/>
  <c r="P13" i="15" s="1"/>
  <c r="P14" i="15" s="1"/>
  <c r="P15" i="15" s="1"/>
  <c r="P16" i="15" s="1"/>
  <c r="P17" i="15" s="1"/>
  <c r="P18" i="15" s="1"/>
  <c r="P19" i="15" s="1"/>
  <c r="P20" i="15" s="1"/>
  <c r="P21" i="15" s="1"/>
  <c r="P22" i="15" s="1"/>
  <c r="P23" i="15" s="1"/>
  <c r="P24" i="15" s="1"/>
  <c r="P25" i="15" s="1"/>
  <c r="P26" i="15" s="1"/>
  <c r="P27" i="15" s="1"/>
  <c r="P28" i="15" s="1"/>
  <c r="P29" i="15" s="1"/>
  <c r="P30" i="15" s="1"/>
  <c r="P31" i="15" s="1"/>
  <c r="P32" i="15" s="1"/>
  <c r="P33" i="15" s="1"/>
  <c r="P34" i="15" s="1"/>
  <c r="P35" i="15" s="1"/>
  <c r="P36" i="15" s="1"/>
  <c r="P37" i="15" s="1"/>
  <c r="P38" i="15" s="1"/>
  <c r="P39" i="15" s="1"/>
  <c r="P40" i="15" s="1"/>
  <c r="P41" i="15" s="1"/>
  <c r="P42" i="15" s="1"/>
  <c r="P43" i="15" s="1"/>
  <c r="P44" i="15" s="1"/>
  <c r="L50" i="19" l="1"/>
  <c r="E50" i="19"/>
  <c r="H50" i="19"/>
  <c r="D50" i="19"/>
  <c r="G50" i="19"/>
  <c r="C50" i="19"/>
  <c r="F50" i="19"/>
  <c r="H6" i="15"/>
  <c r="I6" i="15" s="1"/>
  <c r="H39" i="15"/>
  <c r="I39" i="15" s="1"/>
  <c r="H26" i="15" l="1"/>
  <c r="I26" i="15" s="1"/>
  <c r="H7" i="15" l="1"/>
  <c r="I7" i="15" s="1"/>
  <c r="H8" i="15"/>
  <c r="I8" i="15" s="1"/>
  <c r="H9" i="15"/>
  <c r="I9" i="15" s="1"/>
  <c r="H10" i="15"/>
  <c r="I10" i="15" s="1"/>
  <c r="H11" i="15"/>
  <c r="I11" i="15" s="1"/>
  <c r="H12" i="15"/>
  <c r="I12" i="15" s="1"/>
  <c r="H13" i="15"/>
  <c r="I13" i="15" s="1"/>
  <c r="H14" i="15"/>
  <c r="I14" i="15" s="1"/>
  <c r="H15" i="15"/>
  <c r="I15" i="15" s="1"/>
  <c r="H16" i="15"/>
  <c r="I16" i="15" s="1"/>
  <c r="H17" i="15"/>
  <c r="I17" i="15" s="1"/>
  <c r="H18" i="15"/>
  <c r="I18" i="15" s="1"/>
  <c r="H19" i="15"/>
  <c r="I19" i="15" s="1"/>
  <c r="H20" i="15"/>
  <c r="I20" i="15" s="1"/>
  <c r="H21" i="15"/>
  <c r="I21" i="15" s="1"/>
  <c r="H22" i="15"/>
  <c r="I22" i="15" s="1"/>
  <c r="H23" i="15"/>
  <c r="I23" i="15" s="1"/>
  <c r="H24" i="15"/>
  <c r="I24" i="15" s="1"/>
  <c r="H25" i="15"/>
  <c r="I25" i="15" s="1"/>
  <c r="H27" i="15"/>
  <c r="I27" i="15" s="1"/>
  <c r="H28" i="15"/>
  <c r="I28" i="15" s="1"/>
  <c r="H29" i="15"/>
  <c r="I29" i="15" s="1"/>
  <c r="H30" i="15"/>
  <c r="I30" i="15" s="1"/>
  <c r="H31" i="15"/>
  <c r="I31" i="15" s="1"/>
  <c r="H32" i="15"/>
  <c r="I32" i="15" s="1"/>
  <c r="H33" i="15"/>
  <c r="I33" i="15" s="1"/>
  <c r="H34" i="15"/>
  <c r="I34" i="15" s="1"/>
  <c r="H35" i="15"/>
  <c r="I35" i="15" s="1"/>
  <c r="H36" i="15"/>
  <c r="I36" i="15" s="1"/>
  <c r="H37" i="15"/>
  <c r="I37" i="15" s="1"/>
  <c r="H38" i="15"/>
  <c r="I38" i="15" s="1"/>
  <c r="L46" i="15" l="1"/>
  <c r="G46" i="15"/>
  <c r="F46" i="15"/>
  <c r="C46" i="15"/>
  <c r="G45" i="15" l="1"/>
  <c r="E46" i="15" l="1"/>
  <c r="D46" i="15"/>
  <c r="F45" i="15"/>
  <c r="E45" i="15"/>
  <c r="D45" i="15"/>
  <c r="C45" i="15"/>
  <c r="F43" i="15"/>
  <c r="H4" i="15"/>
  <c r="O3" i="15"/>
  <c r="C50" i="15" l="1"/>
  <c r="D50" i="15"/>
  <c r="G50" i="15"/>
  <c r="L50" i="15"/>
  <c r="E50" i="15"/>
  <c r="H50" i="15"/>
  <c r="F50" i="15"/>
</calcChain>
</file>

<file path=xl/sharedStrings.xml><?xml version="1.0" encoding="utf-8"?>
<sst xmlns="http://schemas.openxmlformats.org/spreadsheetml/2006/main" count="50" uniqueCount="26">
  <si>
    <t>Aufgaben-
spiegel</t>
  </si>
  <si>
    <t>NR</t>
  </si>
  <si>
    <t>Name</t>
  </si>
  <si>
    <t>Teilaufgabe</t>
  </si>
  <si>
    <t>maximal erreichbare Punkte</t>
  </si>
  <si>
    <t>Prüfungs-note</t>
  </si>
  <si>
    <t>Gesamt-punkte</t>
  </si>
  <si>
    <t>Durchschnitt</t>
  </si>
  <si>
    <t>Notenspiegel</t>
  </si>
  <si>
    <t>Gesamtprüfung</t>
  </si>
  <si>
    <t>Durchschnitt
Vornote</t>
  </si>
  <si>
    <t>Die gelb unterlegten Werte werden nicht rückgemeldet, sondern automatisch erzeugt.</t>
  </si>
  <si>
    <t>Bitte erreichte Punktzahl eintragen</t>
  </si>
  <si>
    <t>Wahlteil A</t>
  </si>
  <si>
    <t>Grammatik / Ausdruck</t>
  </si>
  <si>
    <t>Hörver-stehen</t>
  </si>
  <si>
    <t>Rechtschrei-bung</t>
  </si>
  <si>
    <t xml:space="preserve">Vornote
</t>
  </si>
  <si>
    <t>Deutsch</t>
  </si>
  <si>
    <t>Realschule 10</t>
  </si>
  <si>
    <t>Haupttermin Wahlaufgabe A</t>
  </si>
  <si>
    <t>Haupttermin Wahlaufgabe B</t>
  </si>
  <si>
    <t>Hauptteil 2</t>
  </si>
  <si>
    <t>Wahlteil B</t>
  </si>
  <si>
    <t>ABA 2023</t>
  </si>
  <si>
    <t>In GOSIN einzutragende Ergebnisse für ABA 2023 Deutsch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</si>
</sst>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/>
    </xf>
    <xf numFmtId="0" fontId="0" fillId="2" borderId="0" xfId="0" applyFill="1" applyBorder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0" fillId="3" borderId="28" xfId="0" applyFill="1" applyBorder="1" applyProtection="1"/>
    <xf numFmtId="0" fontId="0" fillId="3" borderId="7" xfId="0" applyFill="1" applyBorder="1" applyProtection="1"/>
    <xf numFmtId="0" fontId="1" fillId="3" borderId="14" xfId="0" applyFont="1" applyFill="1" applyBorder="1" applyAlignment="1" applyProtection="1">
      <alignment horizontal="center"/>
    </xf>
    <xf numFmtId="0" fontId="0" fillId="3" borderId="4" xfId="0" applyFill="1" applyBorder="1" applyProtection="1"/>
    <xf numFmtId="0" fontId="0" fillId="3" borderId="5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3" fillId="4" borderId="8" xfId="0" applyFont="1" applyFill="1" applyBorder="1" applyProtection="1"/>
    <xf numFmtId="0" fontId="4" fillId="4" borderId="9" xfId="0" applyFont="1" applyFill="1" applyBorder="1" applyProtection="1"/>
    <xf numFmtId="0" fontId="3" fillId="4" borderId="9" xfId="0" applyFont="1" applyFill="1" applyBorder="1" applyProtection="1"/>
    <xf numFmtId="0" fontId="3" fillId="4" borderId="7" xfId="0" applyFont="1" applyFill="1" applyBorder="1" applyProtection="1"/>
    <xf numFmtId="0" fontId="0" fillId="4" borderId="5" xfId="0" applyFill="1" applyBorder="1" applyProtection="1"/>
    <xf numFmtId="0" fontId="4" fillId="4" borderId="6" xfId="0" applyFont="1" applyFill="1" applyBorder="1" applyProtection="1"/>
    <xf numFmtId="0" fontId="7" fillId="4" borderId="6" xfId="0" applyFont="1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0" fillId="4" borderId="24" xfId="0" applyFill="1" applyBorder="1" applyProtection="1"/>
    <xf numFmtId="0" fontId="1" fillId="4" borderId="23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wrapText="1"/>
    </xf>
    <xf numFmtId="0" fontId="1" fillId="4" borderId="23" xfId="0" applyFont="1" applyFill="1" applyBorder="1" applyAlignment="1" applyProtection="1">
      <alignment horizontal="center" vertical="center" wrapText="1"/>
    </xf>
    <xf numFmtId="0" fontId="0" fillId="4" borderId="10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6" xfId="0" applyFont="1" applyFill="1" applyBorder="1" applyAlignment="1" applyProtection="1">
      <alignment horizontal="center" vertical="center"/>
    </xf>
    <xf numFmtId="0" fontId="1" fillId="5" borderId="8" xfId="0" applyFont="1" applyFill="1" applyBorder="1" applyAlignment="1" applyProtection="1">
      <alignment horizontal="center" vertical="center" wrapText="1"/>
    </xf>
    <xf numFmtId="0" fontId="0" fillId="5" borderId="9" xfId="0" applyFill="1" applyBorder="1" applyProtection="1"/>
    <xf numFmtId="0" fontId="0" fillId="5" borderId="7" xfId="0" applyFill="1" applyBorder="1" applyProtection="1"/>
    <xf numFmtId="0" fontId="4" fillId="5" borderId="2" xfId="0" applyFont="1" applyFill="1" applyBorder="1" applyAlignment="1" applyProtection="1">
      <alignment horizontal="center" vertical="center"/>
    </xf>
    <xf numFmtId="0" fontId="3" fillId="5" borderId="0" xfId="0" applyFont="1" applyFill="1" applyBorder="1" applyProtection="1"/>
    <xf numFmtId="0" fontId="0" fillId="5" borderId="0" xfId="0" applyFill="1" applyBorder="1" applyProtection="1"/>
    <xf numFmtId="0" fontId="5" fillId="5" borderId="0" xfId="0" applyFont="1" applyFill="1" applyBorder="1" applyProtection="1"/>
    <xf numFmtId="0" fontId="0" fillId="5" borderId="2" xfId="0" applyFill="1" applyBorder="1" applyProtection="1"/>
    <xf numFmtId="0" fontId="0" fillId="5" borderId="12" xfId="0" applyFill="1" applyBorder="1" applyProtection="1"/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0" fillId="5" borderId="4" xfId="0" applyFill="1" applyBorder="1" applyProtection="1"/>
    <xf numFmtId="0" fontId="0" fillId="5" borderId="13" xfId="0" applyFill="1" applyBorder="1" applyProtection="1"/>
    <xf numFmtId="0" fontId="0" fillId="5" borderId="6" xfId="0" applyFill="1" applyBorder="1" applyProtection="1"/>
    <xf numFmtId="0" fontId="0" fillId="5" borderId="18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0" borderId="15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  <protection hidden="1"/>
    </xf>
    <xf numFmtId="0" fontId="1" fillId="4" borderId="16" xfId="0" applyFont="1" applyFill="1" applyBorder="1" applyAlignment="1" applyProtection="1">
      <alignment horizontal="center" vertical="center"/>
      <protection hidden="1"/>
    </xf>
    <xf numFmtId="0" fontId="1" fillId="0" borderId="15" xfId="0" applyFont="1" applyFill="1" applyBorder="1" applyAlignment="1" applyProtection="1">
      <alignment horizontal="center"/>
      <protection hidden="1"/>
    </xf>
    <xf numFmtId="0" fontId="1" fillId="0" borderId="14" xfId="0" applyFont="1" applyFill="1" applyBorder="1" applyAlignment="1" applyProtection="1">
      <alignment horizontal="center"/>
      <protection hidden="1"/>
    </xf>
    <xf numFmtId="0" fontId="1" fillId="0" borderId="14" xfId="0" applyNumberFormat="1" applyFont="1" applyFill="1" applyBorder="1" applyAlignment="1" applyProtection="1">
      <alignment horizontal="center" vertical="center"/>
      <protection hidden="1"/>
    </xf>
    <xf numFmtId="0" fontId="1" fillId="3" borderId="14" xfId="0" applyFont="1" applyFill="1" applyBorder="1" applyAlignment="1" applyProtection="1">
      <alignment horizontal="center"/>
      <protection hidden="1"/>
    </xf>
    <xf numFmtId="0" fontId="4" fillId="5" borderId="2" xfId="0" applyFont="1" applyFill="1" applyBorder="1" applyAlignment="1" applyProtection="1">
      <alignment horizontal="center"/>
    </xf>
    <xf numFmtId="0" fontId="4" fillId="5" borderId="0" xfId="0" applyFont="1" applyFill="1" applyBorder="1" applyAlignment="1" applyProtection="1">
      <alignment horizont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22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center" wrapText="1"/>
    </xf>
    <xf numFmtId="0" fontId="1" fillId="4" borderId="25" xfId="0" applyFont="1" applyFill="1" applyBorder="1" applyAlignment="1" applyProtection="1">
      <alignment horizontal="center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18" xfId="0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D60"/>
  <sheetViews>
    <sheetView showGridLines="0" tabSelected="1" zoomScaleNormal="100" zoomScaleSheetLayoutView="100" workbookViewId="0">
      <selection activeCell="B6" sqref="B6"/>
    </sheetView>
  </sheetViews>
  <sheetFormatPr baseColWidth="10" defaultColWidth="0" defaultRowHeight="13.2" zeroHeight="1" x14ac:dyDescent="0.25"/>
  <cols>
    <col min="1" max="1" width="4.6640625" style="5" customWidth="1"/>
    <col min="2" max="2" width="29.33203125" style="5" customWidth="1"/>
    <col min="3" max="6" width="11.44140625" style="5" customWidth="1"/>
    <col min="7" max="7" width="12.6640625" style="5" bestFit="1" customWidth="1"/>
    <col min="8" max="8" width="13" style="5" customWidth="1"/>
    <col min="9" max="11" width="11.44140625" style="5" customWidth="1"/>
    <col min="12" max="12" width="5.33203125" style="5" customWidth="1"/>
    <col min="13" max="13" width="9.33203125" style="5" customWidth="1"/>
    <col min="14" max="14" width="4.6640625" style="5" hidden="1"/>
    <col min="15" max="15" width="2.44140625" style="5" hidden="1"/>
    <col min="16" max="16" width="11" style="5" hidden="1"/>
    <col min="17" max="16383" width="2.44140625" style="5" hidden="1"/>
    <col min="16384" max="16384" width="2.6640625" style="5" hidden="1"/>
  </cols>
  <sheetData>
    <row r="1" spans="1:20" s="4" customFormat="1" ht="15.75" customHeight="1" thickTop="1" x14ac:dyDescent="0.3">
      <c r="A1" s="36"/>
      <c r="B1" s="37" t="s">
        <v>18</v>
      </c>
      <c r="C1" s="37" t="s">
        <v>20</v>
      </c>
      <c r="D1" s="38"/>
      <c r="E1" s="38"/>
      <c r="F1" s="38"/>
      <c r="G1" s="38"/>
      <c r="H1" s="38"/>
      <c r="I1" s="38"/>
      <c r="J1" s="39"/>
      <c r="K1" s="16"/>
      <c r="L1" s="16"/>
      <c r="M1" s="16"/>
    </row>
    <row r="2" spans="1:20" ht="13.5" customHeight="1" thickBot="1" x14ac:dyDescent="0.35">
      <c r="A2" s="40"/>
      <c r="B2" s="41" t="s">
        <v>24</v>
      </c>
      <c r="C2" s="42" t="s">
        <v>19</v>
      </c>
      <c r="D2" s="43"/>
      <c r="E2" s="43"/>
      <c r="F2" s="43"/>
      <c r="G2" s="43"/>
      <c r="H2" s="43"/>
      <c r="I2" s="43"/>
      <c r="J2" s="44"/>
      <c r="K2" s="16"/>
      <c r="L2" s="16"/>
      <c r="M2" s="16"/>
      <c r="N2" s="13"/>
    </row>
    <row r="3" spans="1:20" ht="26.25" customHeight="1" thickTop="1" x14ac:dyDescent="0.25">
      <c r="A3" s="45"/>
      <c r="B3" s="46" t="s">
        <v>3</v>
      </c>
      <c r="C3" s="47" t="s">
        <v>15</v>
      </c>
      <c r="D3" s="46" t="s">
        <v>22</v>
      </c>
      <c r="E3" s="46" t="s">
        <v>13</v>
      </c>
      <c r="F3" s="48" t="s">
        <v>14</v>
      </c>
      <c r="G3" s="48" t="s">
        <v>16</v>
      </c>
      <c r="H3" s="48" t="s">
        <v>6</v>
      </c>
      <c r="I3" s="92" t="s">
        <v>5</v>
      </c>
      <c r="J3" s="103" t="s">
        <v>17</v>
      </c>
      <c r="K3" s="17"/>
      <c r="L3" s="114"/>
      <c r="M3" s="115"/>
      <c r="N3" s="13"/>
      <c r="O3" s="5" t="str">
        <f>""</f>
        <v/>
      </c>
    </row>
    <row r="4" spans="1:20" x14ac:dyDescent="0.25">
      <c r="A4" s="49"/>
      <c r="B4" s="50" t="s">
        <v>4</v>
      </c>
      <c r="C4" s="51">
        <v>6</v>
      </c>
      <c r="D4" s="51">
        <v>15</v>
      </c>
      <c r="E4" s="51">
        <v>13</v>
      </c>
      <c r="F4" s="51">
        <v>6</v>
      </c>
      <c r="G4" s="51">
        <v>6</v>
      </c>
      <c r="H4" s="51">
        <f>SUM(C4:G4)</f>
        <v>46</v>
      </c>
      <c r="I4" s="93"/>
      <c r="J4" s="104"/>
      <c r="K4" s="18"/>
      <c r="L4" s="114"/>
      <c r="M4" s="116"/>
      <c r="N4" s="13"/>
      <c r="O4" s="5">
        <v>0</v>
      </c>
      <c r="P4" s="5">
        <v>0</v>
      </c>
    </row>
    <row r="5" spans="1:20" s="6" customFormat="1" x14ac:dyDescent="0.25">
      <c r="A5" s="52" t="s">
        <v>1</v>
      </c>
      <c r="B5" s="51" t="s">
        <v>2</v>
      </c>
      <c r="C5" s="94" t="s">
        <v>12</v>
      </c>
      <c r="D5" s="95"/>
      <c r="E5" s="95"/>
      <c r="F5" s="95"/>
      <c r="G5" s="96"/>
      <c r="H5" s="53"/>
      <c r="I5" s="93"/>
      <c r="J5" s="104"/>
      <c r="K5" s="19"/>
      <c r="L5" s="114"/>
      <c r="M5" s="116"/>
      <c r="N5" s="14"/>
      <c r="O5" s="5">
        <v>1</v>
      </c>
      <c r="P5" s="6">
        <f>P4+0.5</f>
        <v>0.5</v>
      </c>
    </row>
    <row r="6" spans="1:20" x14ac:dyDescent="0.25">
      <c r="A6" s="52">
        <v>1</v>
      </c>
      <c r="B6" s="1"/>
      <c r="C6" s="26"/>
      <c r="D6" s="26"/>
      <c r="E6" s="26"/>
      <c r="F6" s="26"/>
      <c r="G6" s="26"/>
      <c r="H6" s="84" t="str">
        <f>IF(COUNTBLANK(C6:G6)=0,SUM(C6:G6)," ")</f>
        <v xml:space="preserve"> </v>
      </c>
      <c r="I6" s="84" t="str">
        <f>IF(H6&lt;10.5,6,(IF(H6&lt;22.5,5,(IF(H6&lt;28.5,4,(IF(H6&lt;34.5,3,(IF(H6&lt;40.5,2,(IF(H6&lt;=46,1," ")))))))))))</f>
        <v xml:space="preserve"> </v>
      </c>
      <c r="J6" s="24"/>
      <c r="K6" s="20"/>
      <c r="L6" s="20"/>
      <c r="M6" s="20"/>
      <c r="N6" s="15"/>
      <c r="O6" s="5">
        <v>2</v>
      </c>
      <c r="P6" s="6">
        <f t="shared" ref="P6:P44" si="0">P5+0.5</f>
        <v>1</v>
      </c>
    </row>
    <row r="7" spans="1:20" x14ac:dyDescent="0.25">
      <c r="A7" s="52">
        <v>2</v>
      </c>
      <c r="B7" s="2"/>
      <c r="C7" s="26"/>
      <c r="D7" s="26"/>
      <c r="E7" s="26"/>
      <c r="F7" s="26"/>
      <c r="G7" s="26"/>
      <c r="H7" s="84" t="str">
        <f t="shared" ref="H7:H38" si="1">IF(COUNTBLANK(C7:G7)=0,SUM(C7:G7)," ")</f>
        <v xml:space="preserve"> </v>
      </c>
      <c r="I7" s="84" t="str">
        <f t="shared" ref="I7:I39" si="2">IF(H7&lt;10.5,6,(IF(H7&lt;22.5,5,(IF(H7&lt;28.5,4,(IF(H7&lt;34.5,3,(IF(H7&lt;40.5,2,(IF(H7&lt;=46,1," ")))))))))))</f>
        <v xml:space="preserve"> </v>
      </c>
      <c r="J7" s="24"/>
      <c r="K7" s="20"/>
      <c r="L7" s="20"/>
      <c r="M7" s="20"/>
      <c r="N7" s="15"/>
      <c r="O7" s="5">
        <v>3</v>
      </c>
      <c r="P7" s="6">
        <f t="shared" si="0"/>
        <v>1.5</v>
      </c>
    </row>
    <row r="8" spans="1:20" x14ac:dyDescent="0.25">
      <c r="A8" s="52">
        <v>3</v>
      </c>
      <c r="B8" s="1"/>
      <c r="C8" s="26"/>
      <c r="D8" s="26"/>
      <c r="E8" s="26"/>
      <c r="F8" s="26"/>
      <c r="G8" s="26"/>
      <c r="H8" s="84" t="str">
        <f t="shared" si="1"/>
        <v xml:space="preserve"> </v>
      </c>
      <c r="I8" s="84" t="str">
        <f t="shared" si="2"/>
        <v xml:space="preserve"> </v>
      </c>
      <c r="J8" s="24"/>
      <c r="K8" s="20"/>
      <c r="L8" s="20"/>
      <c r="M8" s="20"/>
      <c r="N8" s="15"/>
      <c r="O8" s="5">
        <v>4</v>
      </c>
      <c r="P8" s="6">
        <f t="shared" si="0"/>
        <v>2</v>
      </c>
      <c r="R8" s="13"/>
      <c r="S8" s="13"/>
      <c r="T8" s="13"/>
    </row>
    <row r="9" spans="1:20" x14ac:dyDescent="0.25">
      <c r="A9" s="52">
        <v>4</v>
      </c>
      <c r="B9" s="1"/>
      <c r="C9" s="26"/>
      <c r="D9" s="26"/>
      <c r="E9" s="26"/>
      <c r="F9" s="26"/>
      <c r="G9" s="26"/>
      <c r="H9" s="84" t="str">
        <f t="shared" si="1"/>
        <v xml:space="preserve"> </v>
      </c>
      <c r="I9" s="84" t="str">
        <f t="shared" si="2"/>
        <v xml:space="preserve"> </v>
      </c>
      <c r="J9" s="24"/>
      <c r="K9" s="20"/>
      <c r="L9" s="20"/>
      <c r="M9" s="20"/>
      <c r="N9" s="15"/>
      <c r="O9" s="5">
        <v>5</v>
      </c>
      <c r="P9" s="6">
        <f t="shared" si="0"/>
        <v>2.5</v>
      </c>
      <c r="R9" s="13"/>
      <c r="S9" s="13"/>
      <c r="T9" s="13"/>
    </row>
    <row r="10" spans="1:20" x14ac:dyDescent="0.25">
      <c r="A10" s="52">
        <v>5</v>
      </c>
      <c r="B10" s="1"/>
      <c r="C10" s="26"/>
      <c r="D10" s="26"/>
      <c r="E10" s="26"/>
      <c r="F10" s="26"/>
      <c r="G10" s="26"/>
      <c r="H10" s="84" t="str">
        <f t="shared" si="1"/>
        <v xml:space="preserve"> </v>
      </c>
      <c r="I10" s="84" t="str">
        <f t="shared" si="2"/>
        <v xml:space="preserve"> </v>
      </c>
      <c r="J10" s="24"/>
      <c r="K10" s="20"/>
      <c r="L10" s="20"/>
      <c r="M10" s="20"/>
      <c r="N10" s="15"/>
      <c r="O10" s="5">
        <v>6</v>
      </c>
      <c r="P10" s="6">
        <f t="shared" si="0"/>
        <v>3</v>
      </c>
      <c r="Q10" s="13"/>
      <c r="R10" s="13"/>
      <c r="S10" s="13"/>
      <c r="T10" s="13"/>
    </row>
    <row r="11" spans="1:20" x14ac:dyDescent="0.25">
      <c r="A11" s="52">
        <v>6</v>
      </c>
      <c r="B11" s="1"/>
      <c r="C11" s="26"/>
      <c r="D11" s="26"/>
      <c r="E11" s="26"/>
      <c r="F11" s="26"/>
      <c r="G11" s="26"/>
      <c r="H11" s="84" t="str">
        <f t="shared" si="1"/>
        <v xml:space="preserve"> </v>
      </c>
      <c r="I11" s="84" t="str">
        <f t="shared" si="2"/>
        <v xml:space="preserve"> </v>
      </c>
      <c r="J11" s="24"/>
      <c r="K11" s="20"/>
      <c r="L11" s="20"/>
      <c r="M11" s="20"/>
      <c r="N11" s="15"/>
      <c r="O11" s="5">
        <v>7</v>
      </c>
      <c r="P11" s="6">
        <f t="shared" si="0"/>
        <v>3.5</v>
      </c>
      <c r="R11" s="13"/>
      <c r="S11" s="13"/>
      <c r="T11" s="13"/>
    </row>
    <row r="12" spans="1:20" x14ac:dyDescent="0.25">
      <c r="A12" s="52">
        <v>7</v>
      </c>
      <c r="B12" s="1"/>
      <c r="C12" s="26"/>
      <c r="D12" s="26"/>
      <c r="E12" s="26"/>
      <c r="F12" s="26"/>
      <c r="G12" s="26"/>
      <c r="H12" s="84" t="str">
        <f t="shared" si="1"/>
        <v xml:space="preserve"> </v>
      </c>
      <c r="I12" s="84" t="str">
        <f t="shared" si="2"/>
        <v xml:space="preserve"> </v>
      </c>
      <c r="J12" s="24"/>
      <c r="K12" s="20"/>
      <c r="L12" s="20"/>
      <c r="M12" s="20"/>
      <c r="N12" s="15"/>
      <c r="O12" s="5">
        <v>8</v>
      </c>
      <c r="P12" s="6">
        <f t="shared" si="0"/>
        <v>4</v>
      </c>
      <c r="R12" s="13"/>
      <c r="S12" s="13"/>
      <c r="T12" s="13"/>
    </row>
    <row r="13" spans="1:20" x14ac:dyDescent="0.25">
      <c r="A13" s="52">
        <v>8</v>
      </c>
      <c r="B13" s="1"/>
      <c r="C13" s="26"/>
      <c r="D13" s="26"/>
      <c r="E13" s="26"/>
      <c r="F13" s="26"/>
      <c r="G13" s="26"/>
      <c r="H13" s="84" t="str">
        <f t="shared" si="1"/>
        <v xml:space="preserve"> </v>
      </c>
      <c r="I13" s="84" t="str">
        <f t="shared" si="2"/>
        <v xml:space="preserve"> </v>
      </c>
      <c r="J13" s="24"/>
      <c r="K13" s="20"/>
      <c r="L13" s="20"/>
      <c r="M13" s="20"/>
      <c r="N13" s="15"/>
      <c r="O13" s="5">
        <v>9</v>
      </c>
      <c r="P13" s="6">
        <f t="shared" si="0"/>
        <v>4.5</v>
      </c>
      <c r="R13" s="13"/>
      <c r="S13" s="13"/>
      <c r="T13" s="13"/>
    </row>
    <row r="14" spans="1:20" x14ac:dyDescent="0.25">
      <c r="A14" s="52">
        <v>9</v>
      </c>
      <c r="B14" s="1"/>
      <c r="C14" s="26"/>
      <c r="D14" s="26"/>
      <c r="E14" s="26"/>
      <c r="F14" s="26"/>
      <c r="G14" s="26"/>
      <c r="H14" s="84" t="str">
        <f t="shared" si="1"/>
        <v xml:space="preserve"> </v>
      </c>
      <c r="I14" s="84" t="str">
        <f t="shared" si="2"/>
        <v xml:space="preserve"> </v>
      </c>
      <c r="J14" s="24"/>
      <c r="K14" s="20"/>
      <c r="L14" s="20"/>
      <c r="M14" s="20"/>
      <c r="N14" s="15"/>
      <c r="O14" s="5">
        <v>10</v>
      </c>
      <c r="P14" s="6">
        <f t="shared" si="0"/>
        <v>5</v>
      </c>
      <c r="R14" s="13"/>
      <c r="S14" s="13"/>
      <c r="T14" s="13"/>
    </row>
    <row r="15" spans="1:20" x14ac:dyDescent="0.25">
      <c r="A15" s="52">
        <v>10</v>
      </c>
      <c r="B15" s="1"/>
      <c r="C15" s="26"/>
      <c r="D15" s="26"/>
      <c r="E15" s="26"/>
      <c r="F15" s="26"/>
      <c r="G15" s="26"/>
      <c r="H15" s="84" t="str">
        <f t="shared" si="1"/>
        <v xml:space="preserve"> </v>
      </c>
      <c r="I15" s="84" t="str">
        <f t="shared" si="2"/>
        <v xml:space="preserve"> </v>
      </c>
      <c r="J15" s="24"/>
      <c r="K15" s="20"/>
      <c r="L15" s="20"/>
      <c r="M15" s="20"/>
      <c r="N15" s="15"/>
      <c r="O15" s="5">
        <v>11</v>
      </c>
      <c r="P15" s="6">
        <f t="shared" si="0"/>
        <v>5.5</v>
      </c>
      <c r="R15" s="13"/>
      <c r="S15" s="13"/>
      <c r="T15" s="13"/>
    </row>
    <row r="16" spans="1:20" x14ac:dyDescent="0.25">
      <c r="A16" s="52">
        <v>11</v>
      </c>
      <c r="B16" s="1"/>
      <c r="C16" s="26"/>
      <c r="D16" s="26"/>
      <c r="E16" s="26"/>
      <c r="F16" s="26"/>
      <c r="G16" s="26"/>
      <c r="H16" s="84" t="str">
        <f t="shared" si="1"/>
        <v xml:space="preserve"> </v>
      </c>
      <c r="I16" s="84" t="str">
        <f t="shared" si="2"/>
        <v xml:space="preserve"> </v>
      </c>
      <c r="J16" s="24"/>
      <c r="K16" s="20"/>
      <c r="L16" s="20"/>
      <c r="M16" s="20"/>
      <c r="N16" s="15"/>
      <c r="O16" s="5">
        <v>12</v>
      </c>
      <c r="P16" s="6">
        <f t="shared" si="0"/>
        <v>6</v>
      </c>
      <c r="R16" s="13"/>
      <c r="S16" s="13"/>
      <c r="T16" s="13"/>
    </row>
    <row r="17" spans="1:20" x14ac:dyDescent="0.25">
      <c r="A17" s="52">
        <v>12</v>
      </c>
      <c r="B17" s="1"/>
      <c r="C17" s="26"/>
      <c r="D17" s="26"/>
      <c r="E17" s="26"/>
      <c r="F17" s="26"/>
      <c r="G17" s="26"/>
      <c r="H17" s="84" t="str">
        <f t="shared" si="1"/>
        <v xml:space="preserve"> </v>
      </c>
      <c r="I17" s="84" t="str">
        <f t="shared" si="2"/>
        <v xml:space="preserve"> </v>
      </c>
      <c r="J17" s="24"/>
      <c r="K17" s="20"/>
      <c r="L17" s="20"/>
      <c r="M17" s="20"/>
      <c r="N17" s="15"/>
      <c r="O17" s="5">
        <v>13</v>
      </c>
      <c r="P17" s="6">
        <f t="shared" si="0"/>
        <v>6.5</v>
      </c>
      <c r="R17" s="13"/>
      <c r="S17" s="13"/>
      <c r="T17" s="13"/>
    </row>
    <row r="18" spans="1:20" x14ac:dyDescent="0.25">
      <c r="A18" s="52">
        <v>13</v>
      </c>
      <c r="B18" s="1"/>
      <c r="C18" s="26"/>
      <c r="D18" s="26"/>
      <c r="E18" s="26"/>
      <c r="F18" s="26"/>
      <c r="G18" s="26"/>
      <c r="H18" s="84" t="str">
        <f t="shared" si="1"/>
        <v xml:space="preserve"> </v>
      </c>
      <c r="I18" s="84" t="str">
        <f t="shared" si="2"/>
        <v xml:space="preserve"> </v>
      </c>
      <c r="J18" s="24"/>
      <c r="K18" s="20"/>
      <c r="L18" s="28"/>
      <c r="M18" s="20"/>
      <c r="N18" s="15"/>
      <c r="O18" s="5">
        <v>14</v>
      </c>
      <c r="P18" s="6">
        <f t="shared" si="0"/>
        <v>7</v>
      </c>
      <c r="R18" s="13"/>
      <c r="S18" s="13"/>
      <c r="T18" s="13"/>
    </row>
    <row r="19" spans="1:20" x14ac:dyDescent="0.25">
      <c r="A19" s="52">
        <v>14</v>
      </c>
      <c r="B19" s="1"/>
      <c r="C19" s="26"/>
      <c r="D19" s="26"/>
      <c r="E19" s="26"/>
      <c r="F19" s="26"/>
      <c r="G19" s="26"/>
      <c r="H19" s="84" t="str">
        <f t="shared" si="1"/>
        <v xml:space="preserve"> </v>
      </c>
      <c r="I19" s="84" t="str">
        <f t="shared" si="2"/>
        <v xml:space="preserve"> </v>
      </c>
      <c r="J19" s="24"/>
      <c r="K19" s="20"/>
      <c r="L19" s="20"/>
      <c r="M19" s="20"/>
      <c r="N19" s="15"/>
      <c r="O19" s="5">
        <v>15</v>
      </c>
      <c r="P19" s="6">
        <f t="shared" si="0"/>
        <v>7.5</v>
      </c>
      <c r="R19" s="13"/>
      <c r="S19" s="13"/>
      <c r="T19" s="13"/>
    </row>
    <row r="20" spans="1:20" x14ac:dyDescent="0.25">
      <c r="A20" s="52">
        <v>15</v>
      </c>
      <c r="B20" s="1"/>
      <c r="C20" s="26"/>
      <c r="D20" s="26"/>
      <c r="E20" s="26"/>
      <c r="F20" s="26"/>
      <c r="G20" s="26"/>
      <c r="H20" s="84" t="str">
        <f t="shared" si="1"/>
        <v xml:space="preserve"> </v>
      </c>
      <c r="I20" s="84" t="str">
        <f t="shared" si="2"/>
        <v xml:space="preserve"> </v>
      </c>
      <c r="J20" s="24"/>
      <c r="K20" s="20"/>
      <c r="L20" s="20"/>
      <c r="M20" s="20"/>
      <c r="N20" s="15"/>
      <c r="O20" s="5">
        <v>16</v>
      </c>
      <c r="P20" s="6">
        <f t="shared" si="0"/>
        <v>8</v>
      </c>
      <c r="R20" s="13"/>
      <c r="S20" s="13"/>
      <c r="T20" s="13"/>
    </row>
    <row r="21" spans="1:20" x14ac:dyDescent="0.25">
      <c r="A21" s="52">
        <v>16</v>
      </c>
      <c r="B21" s="1"/>
      <c r="C21" s="26"/>
      <c r="D21" s="26"/>
      <c r="E21" s="26"/>
      <c r="F21" s="26"/>
      <c r="G21" s="26"/>
      <c r="H21" s="84" t="str">
        <f t="shared" si="1"/>
        <v xml:space="preserve"> </v>
      </c>
      <c r="I21" s="84" t="str">
        <f t="shared" si="2"/>
        <v xml:space="preserve"> </v>
      </c>
      <c r="J21" s="24"/>
      <c r="K21" s="20"/>
      <c r="L21" s="20"/>
      <c r="M21" s="20"/>
      <c r="N21" s="15"/>
      <c r="O21" s="5">
        <v>17</v>
      </c>
      <c r="P21" s="6">
        <f t="shared" si="0"/>
        <v>8.5</v>
      </c>
      <c r="R21" s="13"/>
      <c r="S21" s="13"/>
      <c r="T21" s="13"/>
    </row>
    <row r="22" spans="1:20" x14ac:dyDescent="0.25">
      <c r="A22" s="52">
        <v>17</v>
      </c>
      <c r="B22" s="1"/>
      <c r="C22" s="26"/>
      <c r="D22" s="26"/>
      <c r="E22" s="26"/>
      <c r="F22" s="26"/>
      <c r="G22" s="26"/>
      <c r="H22" s="84" t="str">
        <f t="shared" si="1"/>
        <v xml:space="preserve"> </v>
      </c>
      <c r="I22" s="84" t="str">
        <f t="shared" si="2"/>
        <v xml:space="preserve"> </v>
      </c>
      <c r="J22" s="24"/>
      <c r="K22" s="20"/>
      <c r="L22" s="20"/>
      <c r="M22" s="20"/>
      <c r="N22" s="15"/>
      <c r="O22" s="5">
        <v>18</v>
      </c>
      <c r="P22" s="6">
        <f t="shared" si="0"/>
        <v>9</v>
      </c>
      <c r="R22" s="13"/>
      <c r="S22" s="13"/>
      <c r="T22" s="13"/>
    </row>
    <row r="23" spans="1:20" x14ac:dyDescent="0.25">
      <c r="A23" s="52">
        <v>18</v>
      </c>
      <c r="B23" s="1"/>
      <c r="C23" s="26"/>
      <c r="D23" s="26"/>
      <c r="E23" s="26"/>
      <c r="F23" s="26"/>
      <c r="G23" s="26"/>
      <c r="H23" s="84" t="str">
        <f t="shared" si="1"/>
        <v xml:space="preserve"> </v>
      </c>
      <c r="I23" s="84" t="str">
        <f t="shared" si="2"/>
        <v xml:space="preserve"> </v>
      </c>
      <c r="J23" s="24"/>
      <c r="K23" s="20"/>
      <c r="L23" s="20"/>
      <c r="M23" s="20"/>
      <c r="N23" s="15"/>
      <c r="O23" s="5">
        <v>19</v>
      </c>
      <c r="P23" s="6">
        <f t="shared" si="0"/>
        <v>9.5</v>
      </c>
    </row>
    <row r="24" spans="1:20" x14ac:dyDescent="0.25">
      <c r="A24" s="52">
        <v>19</v>
      </c>
      <c r="B24" s="1"/>
      <c r="C24" s="26"/>
      <c r="D24" s="26"/>
      <c r="E24" s="26"/>
      <c r="F24" s="26"/>
      <c r="G24" s="26"/>
      <c r="H24" s="84" t="str">
        <f t="shared" si="1"/>
        <v xml:space="preserve"> </v>
      </c>
      <c r="I24" s="84" t="str">
        <f t="shared" si="2"/>
        <v xml:space="preserve"> </v>
      </c>
      <c r="J24" s="24"/>
      <c r="K24" s="20"/>
      <c r="L24" s="20"/>
      <c r="M24" s="20"/>
      <c r="N24" s="15"/>
      <c r="O24" s="5">
        <v>20</v>
      </c>
      <c r="P24" s="6">
        <f t="shared" si="0"/>
        <v>10</v>
      </c>
    </row>
    <row r="25" spans="1:20" x14ac:dyDescent="0.25">
      <c r="A25" s="52">
        <v>20</v>
      </c>
      <c r="B25" s="1"/>
      <c r="C25" s="26"/>
      <c r="D25" s="26"/>
      <c r="E25" s="26"/>
      <c r="F25" s="26"/>
      <c r="G25" s="26"/>
      <c r="H25" s="84" t="str">
        <f t="shared" si="1"/>
        <v xml:space="preserve"> </v>
      </c>
      <c r="I25" s="84" t="str">
        <f t="shared" si="2"/>
        <v xml:space="preserve"> </v>
      </c>
      <c r="J25" s="24"/>
      <c r="K25" s="20"/>
      <c r="L25" s="20"/>
      <c r="M25" s="20"/>
      <c r="N25" s="15"/>
      <c r="O25" s="5">
        <v>21</v>
      </c>
      <c r="P25" s="6">
        <f t="shared" si="0"/>
        <v>10.5</v>
      </c>
    </row>
    <row r="26" spans="1:20" x14ac:dyDescent="0.25">
      <c r="A26" s="52">
        <v>21</v>
      </c>
      <c r="B26" s="1"/>
      <c r="C26" s="26"/>
      <c r="D26" s="26"/>
      <c r="E26" s="26"/>
      <c r="F26" s="26"/>
      <c r="G26" s="26"/>
      <c r="H26" s="84" t="str">
        <f t="shared" si="1"/>
        <v xml:space="preserve"> </v>
      </c>
      <c r="I26" s="84" t="str">
        <f t="shared" si="2"/>
        <v xml:space="preserve"> </v>
      </c>
      <c r="J26" s="24"/>
      <c r="K26" s="20"/>
      <c r="L26" s="20"/>
      <c r="M26" s="20"/>
      <c r="N26" s="15"/>
      <c r="O26" s="5">
        <v>22</v>
      </c>
      <c r="P26" s="6">
        <f t="shared" si="0"/>
        <v>11</v>
      </c>
    </row>
    <row r="27" spans="1:20" x14ac:dyDescent="0.25">
      <c r="A27" s="52">
        <v>22</v>
      </c>
      <c r="B27" s="1"/>
      <c r="C27" s="26"/>
      <c r="D27" s="26"/>
      <c r="E27" s="26"/>
      <c r="F27" s="26"/>
      <c r="G27" s="26"/>
      <c r="H27" s="84" t="str">
        <f t="shared" si="1"/>
        <v xml:space="preserve"> </v>
      </c>
      <c r="I27" s="84" t="str">
        <f t="shared" si="2"/>
        <v xml:space="preserve"> </v>
      </c>
      <c r="J27" s="24"/>
      <c r="K27" s="20"/>
      <c r="L27" s="20"/>
      <c r="M27" s="20"/>
      <c r="N27" s="15"/>
      <c r="O27" s="5">
        <v>23</v>
      </c>
      <c r="P27" s="6">
        <f t="shared" si="0"/>
        <v>11.5</v>
      </c>
    </row>
    <row r="28" spans="1:20" x14ac:dyDescent="0.25">
      <c r="A28" s="52">
        <v>23</v>
      </c>
      <c r="B28" s="1"/>
      <c r="C28" s="26"/>
      <c r="D28" s="26"/>
      <c r="E28" s="26"/>
      <c r="F28" s="26"/>
      <c r="G28" s="26"/>
      <c r="H28" s="84" t="str">
        <f t="shared" si="1"/>
        <v xml:space="preserve"> </v>
      </c>
      <c r="I28" s="84" t="str">
        <f t="shared" si="2"/>
        <v xml:space="preserve"> </v>
      </c>
      <c r="J28" s="24"/>
      <c r="K28" s="20"/>
      <c r="L28" s="20"/>
      <c r="M28" s="20"/>
      <c r="N28" s="15"/>
      <c r="O28" s="5">
        <v>24</v>
      </c>
      <c r="P28" s="6">
        <f t="shared" si="0"/>
        <v>12</v>
      </c>
    </row>
    <row r="29" spans="1:20" x14ac:dyDescent="0.25">
      <c r="A29" s="52">
        <v>24</v>
      </c>
      <c r="B29" s="1"/>
      <c r="C29" s="26"/>
      <c r="D29" s="26"/>
      <c r="E29" s="26"/>
      <c r="F29" s="26"/>
      <c r="G29" s="26"/>
      <c r="H29" s="84" t="str">
        <f t="shared" si="1"/>
        <v xml:space="preserve"> </v>
      </c>
      <c r="I29" s="84" t="str">
        <f t="shared" si="2"/>
        <v xml:space="preserve"> </v>
      </c>
      <c r="J29" s="24"/>
      <c r="K29" s="20"/>
      <c r="L29" s="20"/>
      <c r="M29" s="20"/>
      <c r="N29" s="15"/>
      <c r="O29" s="5">
        <v>25</v>
      </c>
      <c r="P29" s="6">
        <f t="shared" si="0"/>
        <v>12.5</v>
      </c>
    </row>
    <row r="30" spans="1:20" x14ac:dyDescent="0.25">
      <c r="A30" s="52">
        <v>25</v>
      </c>
      <c r="B30" s="1"/>
      <c r="C30" s="26"/>
      <c r="D30" s="26"/>
      <c r="E30" s="26"/>
      <c r="F30" s="26"/>
      <c r="G30" s="26"/>
      <c r="H30" s="84" t="str">
        <f t="shared" si="1"/>
        <v xml:space="preserve"> </v>
      </c>
      <c r="I30" s="84" t="str">
        <f t="shared" si="2"/>
        <v xml:space="preserve"> </v>
      </c>
      <c r="J30" s="24"/>
      <c r="K30" s="20"/>
      <c r="L30" s="20"/>
      <c r="M30" s="20"/>
      <c r="N30" s="15"/>
      <c r="O30" s="5">
        <v>26</v>
      </c>
      <c r="P30" s="6">
        <f t="shared" si="0"/>
        <v>13</v>
      </c>
    </row>
    <row r="31" spans="1:20" x14ac:dyDescent="0.25">
      <c r="A31" s="52">
        <v>26</v>
      </c>
      <c r="B31" s="1"/>
      <c r="C31" s="26"/>
      <c r="D31" s="26"/>
      <c r="E31" s="26"/>
      <c r="F31" s="26"/>
      <c r="G31" s="26"/>
      <c r="H31" s="84" t="str">
        <f t="shared" si="1"/>
        <v xml:space="preserve"> </v>
      </c>
      <c r="I31" s="84" t="str">
        <f t="shared" si="2"/>
        <v xml:space="preserve"> </v>
      </c>
      <c r="J31" s="24"/>
      <c r="K31" s="20"/>
      <c r="L31" s="20"/>
      <c r="M31" s="20"/>
      <c r="N31" s="15"/>
      <c r="O31" s="5">
        <v>27</v>
      </c>
      <c r="P31" s="6">
        <f t="shared" si="0"/>
        <v>13.5</v>
      </c>
    </row>
    <row r="32" spans="1:20" x14ac:dyDescent="0.25">
      <c r="A32" s="52">
        <v>27</v>
      </c>
      <c r="B32" s="1"/>
      <c r="C32" s="26"/>
      <c r="D32" s="26"/>
      <c r="E32" s="26"/>
      <c r="F32" s="26"/>
      <c r="G32" s="26"/>
      <c r="H32" s="84" t="str">
        <f t="shared" si="1"/>
        <v xml:space="preserve"> </v>
      </c>
      <c r="I32" s="84" t="str">
        <f t="shared" si="2"/>
        <v xml:space="preserve"> </v>
      </c>
      <c r="J32" s="24"/>
      <c r="K32" s="20"/>
      <c r="L32" s="20"/>
      <c r="M32" s="20"/>
      <c r="N32" s="15"/>
      <c r="O32" s="5">
        <v>28</v>
      </c>
      <c r="P32" s="6">
        <f t="shared" si="0"/>
        <v>14</v>
      </c>
    </row>
    <row r="33" spans="1:16" x14ac:dyDescent="0.25">
      <c r="A33" s="52">
        <v>28</v>
      </c>
      <c r="B33" s="1"/>
      <c r="C33" s="26"/>
      <c r="D33" s="26"/>
      <c r="E33" s="26"/>
      <c r="F33" s="26"/>
      <c r="G33" s="26"/>
      <c r="H33" s="84" t="str">
        <f t="shared" si="1"/>
        <v xml:space="preserve"> </v>
      </c>
      <c r="I33" s="84" t="str">
        <f t="shared" si="2"/>
        <v xml:space="preserve"> </v>
      </c>
      <c r="J33" s="24"/>
      <c r="K33" s="20"/>
      <c r="L33" s="20"/>
      <c r="M33" s="20"/>
      <c r="N33" s="15"/>
      <c r="O33" s="5">
        <v>29</v>
      </c>
      <c r="P33" s="6">
        <f t="shared" si="0"/>
        <v>14.5</v>
      </c>
    </row>
    <row r="34" spans="1:16" x14ac:dyDescent="0.25">
      <c r="A34" s="52">
        <v>29</v>
      </c>
      <c r="B34" s="1"/>
      <c r="C34" s="26"/>
      <c r="D34" s="26"/>
      <c r="E34" s="26"/>
      <c r="F34" s="26"/>
      <c r="G34" s="26"/>
      <c r="H34" s="84" t="str">
        <f t="shared" si="1"/>
        <v xml:space="preserve"> </v>
      </c>
      <c r="I34" s="84" t="str">
        <f t="shared" si="2"/>
        <v xml:space="preserve"> </v>
      </c>
      <c r="J34" s="24"/>
      <c r="K34" s="20"/>
      <c r="L34" s="20"/>
      <c r="M34" s="20"/>
      <c r="N34" s="15"/>
      <c r="O34" s="5">
        <v>30</v>
      </c>
      <c r="P34" s="6">
        <f t="shared" si="0"/>
        <v>15</v>
      </c>
    </row>
    <row r="35" spans="1:16" x14ac:dyDescent="0.25">
      <c r="A35" s="52">
        <v>30</v>
      </c>
      <c r="B35" s="1"/>
      <c r="C35" s="26"/>
      <c r="D35" s="26"/>
      <c r="E35" s="26"/>
      <c r="F35" s="26"/>
      <c r="G35" s="26"/>
      <c r="H35" s="84" t="str">
        <f t="shared" si="1"/>
        <v xml:space="preserve"> </v>
      </c>
      <c r="I35" s="84" t="str">
        <f t="shared" si="2"/>
        <v xml:space="preserve"> </v>
      </c>
      <c r="J35" s="24"/>
      <c r="K35" s="20"/>
      <c r="L35" s="20"/>
      <c r="M35" s="20"/>
      <c r="N35" s="15"/>
      <c r="O35" s="5">
        <v>31</v>
      </c>
      <c r="P35" s="6">
        <f t="shared" si="0"/>
        <v>15.5</v>
      </c>
    </row>
    <row r="36" spans="1:16" x14ac:dyDescent="0.25">
      <c r="A36" s="52">
        <v>31</v>
      </c>
      <c r="B36" s="1"/>
      <c r="C36" s="26"/>
      <c r="D36" s="26"/>
      <c r="E36" s="26"/>
      <c r="F36" s="26"/>
      <c r="G36" s="26"/>
      <c r="H36" s="84" t="str">
        <f t="shared" si="1"/>
        <v xml:space="preserve"> </v>
      </c>
      <c r="I36" s="84" t="str">
        <f t="shared" si="2"/>
        <v xml:space="preserve"> </v>
      </c>
      <c r="J36" s="24"/>
      <c r="K36" s="20"/>
      <c r="L36" s="20"/>
      <c r="M36" s="20"/>
      <c r="N36" s="15"/>
      <c r="O36" s="5">
        <v>32</v>
      </c>
      <c r="P36" s="6">
        <f t="shared" si="0"/>
        <v>16</v>
      </c>
    </row>
    <row r="37" spans="1:16" x14ac:dyDescent="0.25">
      <c r="A37" s="52">
        <v>32</v>
      </c>
      <c r="B37" s="1"/>
      <c r="C37" s="26"/>
      <c r="D37" s="26"/>
      <c r="E37" s="26"/>
      <c r="F37" s="26"/>
      <c r="G37" s="26"/>
      <c r="H37" s="84" t="str">
        <f t="shared" si="1"/>
        <v xml:space="preserve"> </v>
      </c>
      <c r="I37" s="84" t="str">
        <f t="shared" si="2"/>
        <v xml:space="preserve"> </v>
      </c>
      <c r="J37" s="24"/>
      <c r="K37" s="20"/>
      <c r="L37" s="20"/>
      <c r="M37" s="20"/>
      <c r="N37" s="15"/>
      <c r="O37" s="5">
        <v>33</v>
      </c>
      <c r="P37" s="6">
        <f t="shared" si="0"/>
        <v>16.5</v>
      </c>
    </row>
    <row r="38" spans="1:16" x14ac:dyDescent="0.25">
      <c r="A38" s="52">
        <v>33</v>
      </c>
      <c r="B38" s="1"/>
      <c r="C38" s="26"/>
      <c r="D38" s="26"/>
      <c r="E38" s="26"/>
      <c r="F38" s="26"/>
      <c r="G38" s="26"/>
      <c r="H38" s="84" t="str">
        <f t="shared" si="1"/>
        <v xml:space="preserve"> </v>
      </c>
      <c r="I38" s="84" t="str">
        <f t="shared" si="2"/>
        <v xml:space="preserve"> </v>
      </c>
      <c r="J38" s="24"/>
      <c r="K38" s="20"/>
      <c r="L38" s="20"/>
      <c r="M38" s="20"/>
      <c r="N38" s="15"/>
      <c r="O38" s="5">
        <v>34</v>
      </c>
      <c r="P38" s="6">
        <f t="shared" si="0"/>
        <v>17</v>
      </c>
    </row>
    <row r="39" spans="1:16" ht="13.8" thickBot="1" x14ac:dyDescent="0.3">
      <c r="A39" s="54">
        <v>34</v>
      </c>
      <c r="B39" s="3"/>
      <c r="C39" s="27"/>
      <c r="D39" s="27"/>
      <c r="E39" s="27"/>
      <c r="F39" s="27"/>
      <c r="G39" s="27"/>
      <c r="H39" s="85" t="str">
        <f>IF(COUNTBLANK(C39:G39)=0,SUM(C39:G39)," ")</f>
        <v xml:space="preserve"> </v>
      </c>
      <c r="I39" s="85" t="str">
        <f t="shared" si="2"/>
        <v xml:space="preserve"> </v>
      </c>
      <c r="J39" s="25"/>
      <c r="K39" s="20"/>
      <c r="L39" s="20"/>
      <c r="M39" s="20"/>
      <c r="N39" s="15"/>
      <c r="O39" s="5">
        <v>35</v>
      </c>
      <c r="P39" s="6">
        <f t="shared" si="0"/>
        <v>17.5</v>
      </c>
    </row>
    <row r="40" spans="1:16" ht="14.4" thickTop="1" thickBot="1" x14ac:dyDescent="0.3">
      <c r="A40" s="7"/>
      <c r="B40" s="8"/>
      <c r="G40" s="9"/>
      <c r="H40" s="9"/>
      <c r="J40" s="9"/>
      <c r="L40" s="9"/>
      <c r="M40" s="9"/>
      <c r="O40" s="5">
        <v>36</v>
      </c>
      <c r="P40" s="6">
        <f t="shared" si="0"/>
        <v>18</v>
      </c>
    </row>
    <row r="41" spans="1:16" ht="14.4" thickTop="1" thickBot="1" x14ac:dyDescent="0.3">
      <c r="A41" s="7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8"/>
      <c r="O41" s="5">
        <v>37</v>
      </c>
      <c r="P41" s="6">
        <f t="shared" si="0"/>
        <v>18.5</v>
      </c>
    </row>
    <row r="42" spans="1:16" s="4" customFormat="1" ht="16.2" thickTop="1" x14ac:dyDescent="0.25">
      <c r="B42" s="59"/>
      <c r="C42" s="60"/>
      <c r="D42" s="60"/>
      <c r="E42" s="60"/>
      <c r="F42" s="60"/>
      <c r="G42" s="60"/>
      <c r="H42" s="60"/>
      <c r="I42" s="61"/>
      <c r="J42" s="61"/>
      <c r="K42" s="105" t="s">
        <v>11</v>
      </c>
      <c r="L42" s="106"/>
      <c r="M42" s="107"/>
      <c r="O42" s="5">
        <v>38</v>
      </c>
      <c r="P42" s="6">
        <f t="shared" si="0"/>
        <v>19</v>
      </c>
    </row>
    <row r="43" spans="1:16" s="4" customFormat="1" ht="15.75" customHeight="1" x14ac:dyDescent="0.3">
      <c r="B43" s="90" t="s">
        <v>25</v>
      </c>
      <c r="C43" s="91"/>
      <c r="D43" s="91"/>
      <c r="E43" s="91"/>
      <c r="F43" s="62" t="str">
        <f>C1</f>
        <v>Haupttermin Wahlaufgabe A</v>
      </c>
      <c r="G43" s="60"/>
      <c r="H43" s="60"/>
      <c r="I43" s="60"/>
      <c r="J43" s="61"/>
      <c r="K43" s="108"/>
      <c r="L43" s="109"/>
      <c r="M43" s="110"/>
      <c r="O43" s="5">
        <v>39</v>
      </c>
      <c r="P43" s="6">
        <f t="shared" si="0"/>
        <v>19.5</v>
      </c>
    </row>
    <row r="44" spans="1:16" ht="13.8" thickBot="1" x14ac:dyDescent="0.3">
      <c r="A44" s="10"/>
      <c r="B44" s="63"/>
      <c r="C44" s="64"/>
      <c r="D44" s="61"/>
      <c r="E44" s="61"/>
      <c r="F44" s="61"/>
      <c r="G44" s="61"/>
      <c r="H44" s="61"/>
      <c r="I44" s="61"/>
      <c r="J44" s="61"/>
      <c r="K44" s="111"/>
      <c r="L44" s="112"/>
      <c r="M44" s="113"/>
      <c r="O44" s="5">
        <v>40</v>
      </c>
      <c r="P44" s="6">
        <f t="shared" si="0"/>
        <v>20</v>
      </c>
    </row>
    <row r="45" spans="1:16" ht="27" customHeight="1" thickTop="1" thickBot="1" x14ac:dyDescent="0.3">
      <c r="A45" s="11"/>
      <c r="B45" s="65" t="s">
        <v>0</v>
      </c>
      <c r="C45" s="66" t="str">
        <f>C3</f>
        <v>Hörver-stehen</v>
      </c>
      <c r="D45" s="67" t="str">
        <f>D3</f>
        <v>Hauptteil 2</v>
      </c>
      <c r="E45" s="67" t="str">
        <f>E3</f>
        <v>Wahlteil A</v>
      </c>
      <c r="F45" s="66" t="str">
        <f>F3</f>
        <v>Grammatik / Ausdruck</v>
      </c>
      <c r="G45" s="66" t="str">
        <f>G3</f>
        <v>Rechtschrei-bung</v>
      </c>
      <c r="H45" s="61"/>
      <c r="I45" s="61"/>
      <c r="J45" s="102" t="s">
        <v>10</v>
      </c>
      <c r="K45" s="102"/>
      <c r="L45" s="68"/>
      <c r="M45" s="69"/>
    </row>
    <row r="46" spans="1:16" ht="13.8" thickBot="1" x14ac:dyDescent="0.3">
      <c r="B46" s="63"/>
      <c r="C46" s="86" t="str">
        <f>IF(COUNT(C6:C39)=0," ",ROUND((SUM(C6:C39)/COUNT(C6:C39)),2))</f>
        <v xml:space="preserve"> </v>
      </c>
      <c r="D46" s="86" t="str">
        <f>IF(COUNT(D6:D39)=0," ",ROUND((SUM(D6:D39)/COUNT(D6:D39)),2))</f>
        <v xml:space="preserve"> </v>
      </c>
      <c r="E46" s="86" t="str">
        <f>IF(COUNT(E6:E39)=0," ",ROUND((SUM(E6:E39)/COUNT(E6:E39)),2))</f>
        <v xml:space="preserve"> </v>
      </c>
      <c r="F46" s="86" t="str">
        <f>IF(COUNT(F6:F39)=0," ",ROUND((SUM(F6:F39)/COUNT(F6:F39)),2))</f>
        <v xml:space="preserve"> </v>
      </c>
      <c r="G46" s="87" t="str">
        <f>IF(COUNT(G6:G39)=0," ",ROUND((SUM(G6:G39)/COUNT(G6:G39)),2))</f>
        <v xml:space="preserve"> </v>
      </c>
      <c r="H46" s="61"/>
      <c r="I46" s="61"/>
      <c r="J46" s="102"/>
      <c r="K46" s="102"/>
      <c r="L46" s="87" t="str">
        <f>IF(COUNT(J6:J39)=0," ",ROUND((SUM(J6:J39)/COUNT(J6:J39)),2))</f>
        <v xml:space="preserve"> </v>
      </c>
      <c r="M46" s="69"/>
    </row>
    <row r="47" spans="1:16" x14ac:dyDescent="0.25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9"/>
    </row>
    <row r="48" spans="1:16" ht="13.8" thickBot="1" x14ac:dyDescent="0.3">
      <c r="B48" s="63"/>
      <c r="C48" s="64"/>
      <c r="D48" s="61"/>
      <c r="E48" s="61"/>
      <c r="F48" s="61"/>
      <c r="G48" s="61"/>
      <c r="H48" s="61"/>
      <c r="I48" s="61"/>
      <c r="J48" s="71"/>
      <c r="K48" s="71"/>
      <c r="L48" s="71"/>
      <c r="M48" s="72"/>
    </row>
    <row r="49" spans="1:13" ht="14.4" thickTop="1" thickBot="1" x14ac:dyDescent="0.3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61"/>
      <c r="J49" s="100" t="s">
        <v>7</v>
      </c>
      <c r="K49" s="101"/>
      <c r="L49" s="29"/>
      <c r="M49" s="30"/>
    </row>
    <row r="50" spans="1:13" ht="13.8" thickBot="1" x14ac:dyDescent="0.3">
      <c r="B50" s="73" t="s">
        <v>9</v>
      </c>
      <c r="C50" s="88" t="str">
        <f>IF(COUNT($I$6:$I$39)=0," ",COUNTIF($I$6:$I$39,1))</f>
        <v xml:space="preserve"> </v>
      </c>
      <c r="D50" s="88" t="str">
        <f>IF(COUNT($I$6:$I$39)=0," ",COUNTIF($I$6:$I$39,2))</f>
        <v xml:space="preserve"> </v>
      </c>
      <c r="E50" s="88" t="str">
        <f>IF(COUNT($I$6:$I$39)=0," ",COUNTIF($I$6:$I$39,3))</f>
        <v xml:space="preserve"> </v>
      </c>
      <c r="F50" s="88" t="str">
        <f>IF(COUNT($I$6:$I$39)=0," ",COUNTIF($I$6:$I$39,4))</f>
        <v xml:space="preserve"> </v>
      </c>
      <c r="G50" s="88" t="str">
        <f>IF(COUNT($I$6:$I$39)=0," ",COUNTIF($I$6:$I$39,5))</f>
        <v xml:space="preserve"> </v>
      </c>
      <c r="H50" s="88" t="str">
        <f>IF(COUNT($I$6:$I$39)=0," ",COUNTIF($I$6:$I$39,6))</f>
        <v xml:space="preserve"> </v>
      </c>
      <c r="I50" s="61"/>
      <c r="J50" s="98" t="s">
        <v>9</v>
      </c>
      <c r="K50" s="99"/>
      <c r="L50" s="89" t="str">
        <f>IF(COUNT(I6:I39)=0," ",ROUND((SUM(I6:I39)/COUNT(I6:I39)),2))</f>
        <v xml:space="preserve"> </v>
      </c>
      <c r="M50" s="32"/>
    </row>
    <row r="51" spans="1:13" ht="13.8" thickBot="1" x14ac:dyDescent="0.3">
      <c r="A51" s="12"/>
      <c r="B51" s="63"/>
      <c r="C51" s="61"/>
      <c r="D51" s="61"/>
      <c r="E51" s="61"/>
      <c r="F51" s="61"/>
      <c r="G51" s="61"/>
      <c r="H51" s="61"/>
      <c r="I51" s="61"/>
      <c r="J51" s="33"/>
      <c r="K51" s="34"/>
      <c r="L51" s="34"/>
      <c r="M51" s="35"/>
    </row>
    <row r="52" spans="1:13" ht="14.4" thickTop="1" thickBot="1" x14ac:dyDescent="0.3">
      <c r="A52" s="12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2"/>
    </row>
    <row r="53" spans="1:13" ht="13.8" thickTop="1" x14ac:dyDescent="0.25">
      <c r="B53" s="23"/>
      <c r="C53" s="18"/>
      <c r="D53" s="18"/>
      <c r="E53" s="18"/>
      <c r="F53" s="18"/>
      <c r="G53" s="18"/>
      <c r="H53" s="18"/>
      <c r="I53" s="21"/>
      <c r="J53" s="97"/>
      <c r="K53" s="97"/>
      <c r="L53" s="21"/>
      <c r="M53" s="21"/>
    </row>
    <row r="54" spans="1:13" x14ac:dyDescent="0.25">
      <c r="B54" s="18"/>
      <c r="C54" s="22"/>
      <c r="D54" s="22"/>
      <c r="E54" s="22"/>
      <c r="F54" s="22"/>
      <c r="G54" s="22"/>
      <c r="H54" s="22"/>
      <c r="I54" s="21"/>
      <c r="J54" s="97"/>
      <c r="K54" s="97"/>
      <c r="L54" s="20"/>
      <c r="M54" s="21"/>
    </row>
    <row r="55" spans="1:13" hidden="1" x14ac:dyDescent="0.25">
      <c r="A55" s="1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idden="1" x14ac:dyDescent="0.25">
      <c r="A56" s="13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</row>
    <row r="57" spans="1:13" hidden="1" x14ac:dyDescent="0.25">
      <c r="B57" s="23"/>
      <c r="C57" s="18"/>
      <c r="D57" s="18"/>
      <c r="E57" s="18"/>
      <c r="F57" s="18"/>
      <c r="G57" s="18"/>
      <c r="H57" s="18"/>
      <c r="I57" s="21"/>
      <c r="J57" s="97"/>
      <c r="K57" s="97"/>
      <c r="L57" s="21"/>
      <c r="M57" s="21"/>
    </row>
    <row r="58" spans="1:13" hidden="1" x14ac:dyDescent="0.25">
      <c r="B58" s="18"/>
      <c r="C58" s="22"/>
      <c r="D58" s="22"/>
      <c r="E58" s="22"/>
      <c r="F58" s="22"/>
      <c r="G58" s="22"/>
      <c r="H58" s="22"/>
      <c r="I58" s="21"/>
      <c r="J58" s="97"/>
      <c r="K58" s="97"/>
      <c r="L58" s="20"/>
      <c r="M58" s="21"/>
    </row>
    <row r="59" spans="1:13" hidden="1" x14ac:dyDescent="0.25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hidden="1" x14ac:dyDescent="0.25"/>
  </sheetData>
  <sheetProtection algorithmName="SHA-512" hashValue="FOLqEprKHf7ZUGy1EtrSjIlQdDdaB1x3bs6EHOP+HKAcvv+heOmL7h3XLKyhXV/8ISx2t3Ewbs+9N3BUeZE6Kg==" saltValue="H520vaFwxUM/El6pZuO52A==" spinCount="100000" sheet="1" objects="1" scenarios="1" selectLockedCells="1"/>
  <mergeCells count="14">
    <mergeCell ref="B43:E43"/>
    <mergeCell ref="I3:I5"/>
    <mergeCell ref="C5:G5"/>
    <mergeCell ref="J58:K58"/>
    <mergeCell ref="J50:K50"/>
    <mergeCell ref="J53:K53"/>
    <mergeCell ref="J54:K54"/>
    <mergeCell ref="J57:K57"/>
    <mergeCell ref="J49:K49"/>
    <mergeCell ref="J45:K46"/>
    <mergeCell ref="J3:J5"/>
    <mergeCell ref="K42:M44"/>
    <mergeCell ref="L3:L5"/>
    <mergeCell ref="M3:M5"/>
  </mergeCells>
  <phoneticPr fontId="2" type="noConversion"/>
  <dataValidations count="5">
    <dataValidation type="decimal" allowBlank="1" showInputMessage="1" showErrorMessage="1" sqref="N6:N39 J6:J39" xr:uid="{00000000-0002-0000-0000-000000000000}">
      <formula1>1</formula1>
      <formula2>6</formula2>
    </dataValidation>
    <dataValidation type="list" allowBlank="1" showInputMessage="1" showErrorMessage="1" sqref="F6:G39" xr:uid="{00000000-0002-0000-0000-000001000000}">
      <formula1>$O$4:$O$10</formula1>
    </dataValidation>
    <dataValidation type="list" allowBlank="1" showInputMessage="1" showErrorMessage="1" sqref="C6:C39" xr:uid="{00000000-0002-0000-0000-000002000000}">
      <formula1>$P$4:$P$16</formula1>
    </dataValidation>
    <dataValidation type="list" allowBlank="1" showInputMessage="1" showErrorMessage="1" sqref="D6:D39" xr:uid="{8DFCA47C-F840-40BA-9E7A-9F69EEAEF97D}">
      <formula1>$P$4:$P$34</formula1>
    </dataValidation>
    <dataValidation type="list" allowBlank="1" showInputMessage="1" showErrorMessage="1" sqref="E6:E39" xr:uid="{8C471F65-926D-40E2-8694-2025A576D0FF}">
      <formula1>$P$4:$P$30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60"/>
  <sheetViews>
    <sheetView showGridLines="0" zoomScaleNormal="100" zoomScaleSheetLayoutView="100" workbookViewId="0">
      <selection activeCell="B6" sqref="B6"/>
    </sheetView>
  </sheetViews>
  <sheetFormatPr baseColWidth="10" defaultColWidth="0" defaultRowHeight="13.2" zeroHeight="1" x14ac:dyDescent="0.25"/>
  <cols>
    <col min="1" max="1" width="4.6640625" style="5" customWidth="1"/>
    <col min="2" max="2" width="29.33203125" style="5" customWidth="1"/>
    <col min="3" max="6" width="11.44140625" style="5" customWidth="1"/>
    <col min="7" max="7" width="12.6640625" style="5" bestFit="1" customWidth="1"/>
    <col min="8" max="8" width="13" style="5" customWidth="1"/>
    <col min="9" max="11" width="11.44140625" style="5" customWidth="1"/>
    <col min="12" max="12" width="4.44140625" style="5" customWidth="1"/>
    <col min="13" max="13" width="15.33203125" style="5" customWidth="1"/>
    <col min="14" max="16384" width="9.6640625" style="5" hidden="1"/>
  </cols>
  <sheetData>
    <row r="1" spans="1:20" s="4" customFormat="1" ht="15.75" customHeight="1" thickTop="1" x14ac:dyDescent="0.3">
      <c r="A1" s="36"/>
      <c r="B1" s="37" t="s">
        <v>18</v>
      </c>
      <c r="C1" s="37" t="s">
        <v>21</v>
      </c>
      <c r="D1" s="38"/>
      <c r="E1" s="38"/>
      <c r="F1" s="38"/>
      <c r="G1" s="38"/>
      <c r="H1" s="38"/>
      <c r="I1" s="38"/>
      <c r="J1" s="39"/>
      <c r="K1" s="16"/>
      <c r="L1" s="16"/>
      <c r="M1" s="16"/>
    </row>
    <row r="2" spans="1:20" ht="13.5" customHeight="1" thickBot="1" x14ac:dyDescent="0.35">
      <c r="A2" s="40"/>
      <c r="B2" s="41" t="s">
        <v>24</v>
      </c>
      <c r="C2" s="42" t="s">
        <v>19</v>
      </c>
      <c r="D2" s="43"/>
      <c r="E2" s="43"/>
      <c r="F2" s="43"/>
      <c r="G2" s="43"/>
      <c r="H2" s="43"/>
      <c r="I2" s="43"/>
      <c r="J2" s="44"/>
      <c r="K2" s="16"/>
      <c r="L2" s="16"/>
      <c r="M2" s="16"/>
      <c r="N2" s="13"/>
    </row>
    <row r="3" spans="1:20" ht="26.25" customHeight="1" thickTop="1" x14ac:dyDescent="0.25">
      <c r="A3" s="45"/>
      <c r="B3" s="46" t="s">
        <v>3</v>
      </c>
      <c r="C3" s="47" t="s">
        <v>15</v>
      </c>
      <c r="D3" s="46" t="s">
        <v>22</v>
      </c>
      <c r="E3" s="46" t="s">
        <v>23</v>
      </c>
      <c r="F3" s="78" t="s">
        <v>14</v>
      </c>
      <c r="G3" s="78" t="s">
        <v>16</v>
      </c>
      <c r="H3" s="78" t="s">
        <v>6</v>
      </c>
      <c r="I3" s="92" t="s">
        <v>5</v>
      </c>
      <c r="J3" s="103" t="s">
        <v>17</v>
      </c>
      <c r="K3" s="17"/>
      <c r="L3" s="114"/>
      <c r="M3" s="115"/>
      <c r="N3" s="13"/>
      <c r="O3" s="5" t="str">
        <f>""</f>
        <v/>
      </c>
    </row>
    <row r="4" spans="1:20" x14ac:dyDescent="0.25">
      <c r="A4" s="49"/>
      <c r="B4" s="79" t="s">
        <v>4</v>
      </c>
      <c r="C4" s="83">
        <v>6</v>
      </c>
      <c r="D4" s="83">
        <v>15</v>
      </c>
      <c r="E4" s="83">
        <v>13</v>
      </c>
      <c r="F4" s="83">
        <v>6</v>
      </c>
      <c r="G4" s="83">
        <v>6</v>
      </c>
      <c r="H4" s="83">
        <f>SUM(C4:G4)</f>
        <v>46</v>
      </c>
      <c r="I4" s="93"/>
      <c r="J4" s="104"/>
      <c r="K4" s="82"/>
      <c r="L4" s="114"/>
      <c r="M4" s="116"/>
      <c r="N4" s="13"/>
      <c r="O4" s="5">
        <v>0</v>
      </c>
      <c r="P4" s="5">
        <v>0</v>
      </c>
    </row>
    <row r="5" spans="1:20" s="6" customFormat="1" x14ac:dyDescent="0.25">
      <c r="A5" s="52" t="s">
        <v>1</v>
      </c>
      <c r="B5" s="83" t="s">
        <v>2</v>
      </c>
      <c r="C5" s="94" t="s">
        <v>12</v>
      </c>
      <c r="D5" s="95"/>
      <c r="E5" s="95"/>
      <c r="F5" s="95"/>
      <c r="G5" s="96"/>
      <c r="H5" s="53"/>
      <c r="I5" s="93"/>
      <c r="J5" s="104"/>
      <c r="K5" s="19"/>
      <c r="L5" s="114"/>
      <c r="M5" s="116"/>
      <c r="N5" s="14"/>
      <c r="O5" s="5">
        <v>1</v>
      </c>
      <c r="P5" s="6">
        <f>P4+0.5</f>
        <v>0.5</v>
      </c>
    </row>
    <row r="6" spans="1:20" x14ac:dyDescent="0.25">
      <c r="A6" s="52">
        <v>1</v>
      </c>
      <c r="B6" s="1"/>
      <c r="C6" s="26"/>
      <c r="D6" s="26"/>
      <c r="E6" s="26"/>
      <c r="F6" s="26"/>
      <c r="G6" s="26"/>
      <c r="H6" s="83" t="str">
        <f>IF(COUNTBLANK(C6:G6)=0,SUM(C6:G6)," ")</f>
        <v xml:space="preserve"> </v>
      </c>
      <c r="I6" s="83" t="str">
        <f>IF(H6&lt;10.5,6,(IF(H6&lt;22.5,5,(IF(H6&lt;28.5,4,(IF(H6&lt;34.5,3,(IF(H6&lt;40.5,2,(IF(H6&lt;=46,1," ")))))))))))</f>
        <v xml:space="preserve"> </v>
      </c>
      <c r="J6" s="24"/>
      <c r="K6" s="80"/>
      <c r="L6" s="80"/>
      <c r="M6" s="80"/>
      <c r="N6" s="15"/>
      <c r="O6" s="5">
        <v>2</v>
      </c>
      <c r="P6" s="6">
        <f t="shared" ref="P6:P44" si="0">P5+0.5</f>
        <v>1</v>
      </c>
    </row>
    <row r="7" spans="1:20" x14ac:dyDescent="0.25">
      <c r="A7" s="52">
        <v>2</v>
      </c>
      <c r="B7" s="2"/>
      <c r="C7" s="26"/>
      <c r="D7" s="26"/>
      <c r="E7" s="26"/>
      <c r="F7" s="26"/>
      <c r="G7" s="26"/>
      <c r="H7" s="83" t="str">
        <f t="shared" ref="H7:H38" si="1">IF(COUNTBLANK(C7:G7)=0,SUM(C7:G7)," ")</f>
        <v xml:space="preserve"> </v>
      </c>
      <c r="I7" s="83" t="str">
        <f t="shared" ref="I7:I39" si="2">IF(H7&lt;10.5,6,(IF(H7&lt;22.5,5,(IF(H7&lt;28.5,4,(IF(H7&lt;34.5,3,(IF(H7&lt;40.5,2,(IF(H7&lt;=46,1," ")))))))))))</f>
        <v xml:space="preserve"> </v>
      </c>
      <c r="J7" s="24"/>
      <c r="K7" s="80"/>
      <c r="L7" s="80"/>
      <c r="M7" s="80"/>
      <c r="N7" s="15"/>
      <c r="O7" s="5">
        <v>3</v>
      </c>
      <c r="P7" s="6">
        <f t="shared" si="0"/>
        <v>1.5</v>
      </c>
    </row>
    <row r="8" spans="1:20" x14ac:dyDescent="0.25">
      <c r="A8" s="52">
        <v>3</v>
      </c>
      <c r="B8" s="1"/>
      <c r="C8" s="26"/>
      <c r="D8" s="26"/>
      <c r="E8" s="26"/>
      <c r="F8" s="26"/>
      <c r="G8" s="26"/>
      <c r="H8" s="83" t="str">
        <f t="shared" si="1"/>
        <v xml:space="preserve"> </v>
      </c>
      <c r="I8" s="83" t="str">
        <f t="shared" si="2"/>
        <v xml:space="preserve"> </v>
      </c>
      <c r="J8" s="24"/>
      <c r="K8" s="80"/>
      <c r="L8" s="80"/>
      <c r="M8" s="80"/>
      <c r="N8" s="15"/>
      <c r="O8" s="5">
        <v>4</v>
      </c>
      <c r="P8" s="6">
        <f t="shared" si="0"/>
        <v>2</v>
      </c>
      <c r="R8" s="13"/>
      <c r="S8" s="13"/>
      <c r="T8" s="13"/>
    </row>
    <row r="9" spans="1:20" x14ac:dyDescent="0.25">
      <c r="A9" s="52">
        <v>4</v>
      </c>
      <c r="B9" s="1"/>
      <c r="C9" s="26"/>
      <c r="D9" s="26"/>
      <c r="E9" s="26"/>
      <c r="F9" s="26"/>
      <c r="G9" s="26"/>
      <c r="H9" s="83" t="str">
        <f t="shared" si="1"/>
        <v xml:space="preserve"> </v>
      </c>
      <c r="I9" s="83" t="str">
        <f t="shared" si="2"/>
        <v xml:space="preserve"> </v>
      </c>
      <c r="J9" s="24"/>
      <c r="K9" s="80"/>
      <c r="L9" s="80"/>
      <c r="M9" s="80"/>
      <c r="N9" s="15"/>
      <c r="O9" s="5">
        <v>5</v>
      </c>
      <c r="P9" s="6">
        <f t="shared" si="0"/>
        <v>2.5</v>
      </c>
      <c r="R9" s="13"/>
      <c r="S9" s="13"/>
      <c r="T9" s="13"/>
    </row>
    <row r="10" spans="1:20" x14ac:dyDescent="0.25">
      <c r="A10" s="52">
        <v>5</v>
      </c>
      <c r="B10" s="1"/>
      <c r="C10" s="26"/>
      <c r="D10" s="26"/>
      <c r="E10" s="26"/>
      <c r="F10" s="26"/>
      <c r="G10" s="26"/>
      <c r="H10" s="83" t="str">
        <f t="shared" si="1"/>
        <v xml:space="preserve"> </v>
      </c>
      <c r="I10" s="83" t="str">
        <f t="shared" si="2"/>
        <v xml:space="preserve"> </v>
      </c>
      <c r="J10" s="24"/>
      <c r="K10" s="80"/>
      <c r="L10" s="80"/>
      <c r="M10" s="80"/>
      <c r="N10" s="15"/>
      <c r="O10" s="5">
        <v>6</v>
      </c>
      <c r="P10" s="6">
        <f t="shared" si="0"/>
        <v>3</v>
      </c>
      <c r="Q10" s="13"/>
      <c r="R10" s="13"/>
      <c r="S10" s="13"/>
      <c r="T10" s="13"/>
    </row>
    <row r="11" spans="1:20" x14ac:dyDescent="0.25">
      <c r="A11" s="52">
        <v>6</v>
      </c>
      <c r="B11" s="1"/>
      <c r="C11" s="26"/>
      <c r="D11" s="26"/>
      <c r="E11" s="26"/>
      <c r="F11" s="26"/>
      <c r="G11" s="26"/>
      <c r="H11" s="83" t="str">
        <f t="shared" si="1"/>
        <v xml:space="preserve"> </v>
      </c>
      <c r="I11" s="83" t="str">
        <f t="shared" si="2"/>
        <v xml:space="preserve"> </v>
      </c>
      <c r="J11" s="24"/>
      <c r="K11" s="80"/>
      <c r="L11" s="80"/>
      <c r="M11" s="80"/>
      <c r="N11" s="15"/>
      <c r="O11" s="5">
        <v>7</v>
      </c>
      <c r="P11" s="6">
        <f t="shared" si="0"/>
        <v>3.5</v>
      </c>
      <c r="R11" s="13"/>
      <c r="S11" s="13"/>
      <c r="T11" s="13"/>
    </row>
    <row r="12" spans="1:20" x14ac:dyDescent="0.25">
      <c r="A12" s="52">
        <v>7</v>
      </c>
      <c r="B12" s="1"/>
      <c r="C12" s="26"/>
      <c r="D12" s="26"/>
      <c r="E12" s="26"/>
      <c r="F12" s="26"/>
      <c r="G12" s="26"/>
      <c r="H12" s="83" t="str">
        <f t="shared" si="1"/>
        <v xml:space="preserve"> </v>
      </c>
      <c r="I12" s="83" t="str">
        <f t="shared" si="2"/>
        <v xml:space="preserve"> </v>
      </c>
      <c r="J12" s="24"/>
      <c r="K12" s="80"/>
      <c r="L12" s="80"/>
      <c r="M12" s="80"/>
      <c r="N12" s="15"/>
      <c r="O12" s="5">
        <v>8</v>
      </c>
      <c r="P12" s="6">
        <f t="shared" si="0"/>
        <v>4</v>
      </c>
      <c r="R12" s="13"/>
      <c r="S12" s="13"/>
      <c r="T12" s="13"/>
    </row>
    <row r="13" spans="1:20" x14ac:dyDescent="0.25">
      <c r="A13" s="52">
        <v>8</v>
      </c>
      <c r="B13" s="1"/>
      <c r="C13" s="26"/>
      <c r="D13" s="26"/>
      <c r="E13" s="26"/>
      <c r="F13" s="26"/>
      <c r="G13" s="26"/>
      <c r="H13" s="83" t="str">
        <f t="shared" si="1"/>
        <v xml:space="preserve"> </v>
      </c>
      <c r="I13" s="83" t="str">
        <f t="shared" si="2"/>
        <v xml:space="preserve"> </v>
      </c>
      <c r="J13" s="24"/>
      <c r="K13" s="80"/>
      <c r="L13" s="80"/>
      <c r="M13" s="80"/>
      <c r="N13" s="15"/>
      <c r="O13" s="5">
        <v>9</v>
      </c>
      <c r="P13" s="6">
        <f t="shared" si="0"/>
        <v>4.5</v>
      </c>
      <c r="R13" s="13"/>
      <c r="S13" s="13"/>
      <c r="T13" s="13"/>
    </row>
    <row r="14" spans="1:20" x14ac:dyDescent="0.25">
      <c r="A14" s="52">
        <v>9</v>
      </c>
      <c r="B14" s="1"/>
      <c r="C14" s="26"/>
      <c r="D14" s="26"/>
      <c r="E14" s="26"/>
      <c r="F14" s="26"/>
      <c r="G14" s="26"/>
      <c r="H14" s="83" t="str">
        <f t="shared" si="1"/>
        <v xml:space="preserve"> </v>
      </c>
      <c r="I14" s="83" t="str">
        <f t="shared" si="2"/>
        <v xml:space="preserve"> </v>
      </c>
      <c r="J14" s="24"/>
      <c r="K14" s="80"/>
      <c r="L14" s="80"/>
      <c r="M14" s="80"/>
      <c r="N14" s="15"/>
      <c r="O14" s="5">
        <v>10</v>
      </c>
      <c r="P14" s="6">
        <f t="shared" si="0"/>
        <v>5</v>
      </c>
      <c r="R14" s="13"/>
      <c r="S14" s="13"/>
      <c r="T14" s="13"/>
    </row>
    <row r="15" spans="1:20" x14ac:dyDescent="0.25">
      <c r="A15" s="52">
        <v>10</v>
      </c>
      <c r="B15" s="1"/>
      <c r="C15" s="26"/>
      <c r="D15" s="26"/>
      <c r="E15" s="26"/>
      <c r="F15" s="26"/>
      <c r="G15" s="26"/>
      <c r="H15" s="83" t="str">
        <f t="shared" si="1"/>
        <v xml:space="preserve"> </v>
      </c>
      <c r="I15" s="83" t="str">
        <f t="shared" si="2"/>
        <v xml:space="preserve"> </v>
      </c>
      <c r="J15" s="24"/>
      <c r="K15" s="80"/>
      <c r="L15" s="80"/>
      <c r="M15" s="80"/>
      <c r="N15" s="15"/>
      <c r="O15" s="5">
        <v>11</v>
      </c>
      <c r="P15" s="6">
        <f t="shared" si="0"/>
        <v>5.5</v>
      </c>
      <c r="R15" s="13"/>
      <c r="S15" s="13"/>
      <c r="T15" s="13"/>
    </row>
    <row r="16" spans="1:20" x14ac:dyDescent="0.25">
      <c r="A16" s="52">
        <v>11</v>
      </c>
      <c r="B16" s="1"/>
      <c r="C16" s="26"/>
      <c r="D16" s="26"/>
      <c r="E16" s="26"/>
      <c r="F16" s="26"/>
      <c r="G16" s="26"/>
      <c r="H16" s="83" t="str">
        <f t="shared" si="1"/>
        <v xml:space="preserve"> </v>
      </c>
      <c r="I16" s="83" t="str">
        <f t="shared" si="2"/>
        <v xml:space="preserve"> </v>
      </c>
      <c r="J16" s="24"/>
      <c r="K16" s="80"/>
      <c r="L16" s="80"/>
      <c r="M16" s="80"/>
      <c r="N16" s="15"/>
      <c r="O16" s="5">
        <v>12</v>
      </c>
      <c r="P16" s="6">
        <f t="shared" si="0"/>
        <v>6</v>
      </c>
      <c r="R16" s="13"/>
      <c r="S16" s="13"/>
      <c r="T16" s="13"/>
    </row>
    <row r="17" spans="1:20" x14ac:dyDescent="0.25">
      <c r="A17" s="52">
        <v>12</v>
      </c>
      <c r="B17" s="1"/>
      <c r="C17" s="26"/>
      <c r="D17" s="26"/>
      <c r="E17" s="26"/>
      <c r="F17" s="26"/>
      <c r="G17" s="26"/>
      <c r="H17" s="83" t="str">
        <f t="shared" si="1"/>
        <v xml:space="preserve"> </v>
      </c>
      <c r="I17" s="83" t="str">
        <f t="shared" si="2"/>
        <v xml:space="preserve"> </v>
      </c>
      <c r="J17" s="24"/>
      <c r="K17" s="80"/>
      <c r="L17" s="80"/>
      <c r="M17" s="80"/>
      <c r="N17" s="15"/>
      <c r="O17" s="5">
        <v>13</v>
      </c>
      <c r="P17" s="6">
        <f t="shared" si="0"/>
        <v>6.5</v>
      </c>
      <c r="R17" s="13"/>
      <c r="S17" s="13"/>
      <c r="T17" s="13"/>
    </row>
    <row r="18" spans="1:20" x14ac:dyDescent="0.25">
      <c r="A18" s="52">
        <v>13</v>
      </c>
      <c r="B18" s="1"/>
      <c r="C18" s="26"/>
      <c r="D18" s="26"/>
      <c r="E18" s="26"/>
      <c r="F18" s="26"/>
      <c r="G18" s="26"/>
      <c r="H18" s="83" t="str">
        <f t="shared" si="1"/>
        <v xml:space="preserve"> </v>
      </c>
      <c r="I18" s="83" t="str">
        <f t="shared" si="2"/>
        <v xml:space="preserve"> </v>
      </c>
      <c r="J18" s="24"/>
      <c r="K18" s="80"/>
      <c r="L18" s="80"/>
      <c r="M18" s="80"/>
      <c r="N18" s="15"/>
      <c r="O18" s="5">
        <v>14</v>
      </c>
      <c r="P18" s="6">
        <f t="shared" si="0"/>
        <v>7</v>
      </c>
      <c r="R18" s="13"/>
      <c r="S18" s="13"/>
      <c r="T18" s="13"/>
    </row>
    <row r="19" spans="1:20" x14ac:dyDescent="0.25">
      <c r="A19" s="52">
        <v>14</v>
      </c>
      <c r="B19" s="1"/>
      <c r="C19" s="26"/>
      <c r="D19" s="26"/>
      <c r="E19" s="26"/>
      <c r="F19" s="26"/>
      <c r="G19" s="26"/>
      <c r="H19" s="83" t="str">
        <f t="shared" si="1"/>
        <v xml:space="preserve"> </v>
      </c>
      <c r="I19" s="83" t="str">
        <f t="shared" si="2"/>
        <v xml:space="preserve"> </v>
      </c>
      <c r="J19" s="24"/>
      <c r="K19" s="80"/>
      <c r="L19" s="80"/>
      <c r="M19" s="80"/>
      <c r="N19" s="15"/>
      <c r="O19" s="5">
        <v>15</v>
      </c>
      <c r="P19" s="6">
        <f t="shared" si="0"/>
        <v>7.5</v>
      </c>
      <c r="R19" s="13"/>
      <c r="S19" s="13"/>
      <c r="T19" s="13"/>
    </row>
    <row r="20" spans="1:20" x14ac:dyDescent="0.25">
      <c r="A20" s="52">
        <v>15</v>
      </c>
      <c r="B20" s="1"/>
      <c r="C20" s="26"/>
      <c r="D20" s="26"/>
      <c r="E20" s="26"/>
      <c r="F20" s="26"/>
      <c r="G20" s="26"/>
      <c r="H20" s="83" t="str">
        <f t="shared" si="1"/>
        <v xml:space="preserve"> </v>
      </c>
      <c r="I20" s="83" t="str">
        <f t="shared" si="2"/>
        <v xml:space="preserve"> </v>
      </c>
      <c r="J20" s="24"/>
      <c r="K20" s="80"/>
      <c r="L20" s="80"/>
      <c r="M20" s="80"/>
      <c r="N20" s="15"/>
      <c r="O20" s="5">
        <v>16</v>
      </c>
      <c r="P20" s="6">
        <f t="shared" si="0"/>
        <v>8</v>
      </c>
      <c r="R20" s="13"/>
      <c r="S20" s="13"/>
      <c r="T20" s="13"/>
    </row>
    <row r="21" spans="1:20" x14ac:dyDescent="0.25">
      <c r="A21" s="52">
        <v>16</v>
      </c>
      <c r="B21" s="1"/>
      <c r="C21" s="26"/>
      <c r="D21" s="26"/>
      <c r="E21" s="26"/>
      <c r="F21" s="26"/>
      <c r="G21" s="26"/>
      <c r="H21" s="83" t="str">
        <f t="shared" si="1"/>
        <v xml:space="preserve"> </v>
      </c>
      <c r="I21" s="83" t="str">
        <f t="shared" si="2"/>
        <v xml:space="preserve"> </v>
      </c>
      <c r="J21" s="24"/>
      <c r="K21" s="80"/>
      <c r="L21" s="80"/>
      <c r="M21" s="80"/>
      <c r="N21" s="15"/>
      <c r="O21" s="5">
        <v>17</v>
      </c>
      <c r="P21" s="6">
        <f t="shared" si="0"/>
        <v>8.5</v>
      </c>
      <c r="R21" s="13"/>
      <c r="S21" s="13"/>
      <c r="T21" s="13"/>
    </row>
    <row r="22" spans="1:20" x14ac:dyDescent="0.25">
      <c r="A22" s="52">
        <v>17</v>
      </c>
      <c r="B22" s="1"/>
      <c r="C22" s="26"/>
      <c r="D22" s="26"/>
      <c r="E22" s="26"/>
      <c r="F22" s="26"/>
      <c r="G22" s="26"/>
      <c r="H22" s="83" t="str">
        <f t="shared" si="1"/>
        <v xml:space="preserve"> </v>
      </c>
      <c r="I22" s="83" t="str">
        <f t="shared" si="2"/>
        <v xml:space="preserve"> </v>
      </c>
      <c r="J22" s="24"/>
      <c r="K22" s="80"/>
      <c r="L22" s="80"/>
      <c r="M22" s="80"/>
      <c r="N22" s="15"/>
      <c r="O22" s="5">
        <v>18</v>
      </c>
      <c r="P22" s="6">
        <f t="shared" si="0"/>
        <v>9</v>
      </c>
      <c r="R22" s="13"/>
      <c r="S22" s="13"/>
      <c r="T22" s="13"/>
    </row>
    <row r="23" spans="1:20" x14ac:dyDescent="0.25">
      <c r="A23" s="52">
        <v>18</v>
      </c>
      <c r="B23" s="1"/>
      <c r="C23" s="26"/>
      <c r="D23" s="26"/>
      <c r="E23" s="26"/>
      <c r="F23" s="26"/>
      <c r="G23" s="26"/>
      <c r="H23" s="83" t="str">
        <f t="shared" si="1"/>
        <v xml:space="preserve"> </v>
      </c>
      <c r="I23" s="83" t="str">
        <f t="shared" si="2"/>
        <v xml:space="preserve"> </v>
      </c>
      <c r="J23" s="24"/>
      <c r="K23" s="80"/>
      <c r="L23" s="80"/>
      <c r="M23" s="80"/>
      <c r="N23" s="15"/>
      <c r="O23" s="5">
        <v>19</v>
      </c>
      <c r="P23" s="6">
        <f t="shared" si="0"/>
        <v>9.5</v>
      </c>
    </row>
    <row r="24" spans="1:20" x14ac:dyDescent="0.25">
      <c r="A24" s="52">
        <v>19</v>
      </c>
      <c r="B24" s="1"/>
      <c r="C24" s="26"/>
      <c r="D24" s="26"/>
      <c r="E24" s="26"/>
      <c r="F24" s="26"/>
      <c r="G24" s="26"/>
      <c r="H24" s="83" t="str">
        <f t="shared" si="1"/>
        <v xml:space="preserve"> </v>
      </c>
      <c r="I24" s="83" t="str">
        <f t="shared" si="2"/>
        <v xml:space="preserve"> </v>
      </c>
      <c r="J24" s="24"/>
      <c r="K24" s="80"/>
      <c r="L24" s="80"/>
      <c r="M24" s="80"/>
      <c r="N24" s="15"/>
      <c r="O24" s="5">
        <v>20</v>
      </c>
      <c r="P24" s="6">
        <f t="shared" si="0"/>
        <v>10</v>
      </c>
    </row>
    <row r="25" spans="1:20" x14ac:dyDescent="0.25">
      <c r="A25" s="52">
        <v>20</v>
      </c>
      <c r="B25" s="1"/>
      <c r="C25" s="26"/>
      <c r="D25" s="26"/>
      <c r="E25" s="26"/>
      <c r="F25" s="26"/>
      <c r="G25" s="26"/>
      <c r="H25" s="83" t="str">
        <f t="shared" si="1"/>
        <v xml:space="preserve"> </v>
      </c>
      <c r="I25" s="83" t="str">
        <f t="shared" si="2"/>
        <v xml:space="preserve"> </v>
      </c>
      <c r="J25" s="24"/>
      <c r="K25" s="80"/>
      <c r="L25" s="80"/>
      <c r="M25" s="80"/>
      <c r="N25" s="15"/>
      <c r="O25" s="5">
        <v>21</v>
      </c>
      <c r="P25" s="6">
        <f t="shared" si="0"/>
        <v>10.5</v>
      </c>
    </row>
    <row r="26" spans="1:20" x14ac:dyDescent="0.25">
      <c r="A26" s="52">
        <v>21</v>
      </c>
      <c r="B26" s="1"/>
      <c r="C26" s="26"/>
      <c r="D26" s="26"/>
      <c r="E26" s="26"/>
      <c r="F26" s="26"/>
      <c r="G26" s="26"/>
      <c r="H26" s="83" t="str">
        <f t="shared" si="1"/>
        <v xml:space="preserve"> </v>
      </c>
      <c r="I26" s="83" t="str">
        <f t="shared" si="2"/>
        <v xml:space="preserve"> </v>
      </c>
      <c r="J26" s="24"/>
      <c r="K26" s="80"/>
      <c r="L26" s="80"/>
      <c r="M26" s="80"/>
      <c r="N26" s="15"/>
      <c r="O26" s="5">
        <v>22</v>
      </c>
      <c r="P26" s="6">
        <f t="shared" si="0"/>
        <v>11</v>
      </c>
    </row>
    <row r="27" spans="1:20" x14ac:dyDescent="0.25">
      <c r="A27" s="52">
        <v>22</v>
      </c>
      <c r="B27" s="1"/>
      <c r="C27" s="26"/>
      <c r="D27" s="26"/>
      <c r="E27" s="26"/>
      <c r="F27" s="26"/>
      <c r="G27" s="26"/>
      <c r="H27" s="83" t="str">
        <f t="shared" si="1"/>
        <v xml:space="preserve"> </v>
      </c>
      <c r="I27" s="83" t="str">
        <f t="shared" si="2"/>
        <v xml:space="preserve"> </v>
      </c>
      <c r="J27" s="24"/>
      <c r="K27" s="80"/>
      <c r="L27" s="80"/>
      <c r="M27" s="80"/>
      <c r="N27" s="15"/>
      <c r="O27" s="5">
        <v>23</v>
      </c>
      <c r="P27" s="6">
        <f t="shared" si="0"/>
        <v>11.5</v>
      </c>
    </row>
    <row r="28" spans="1:20" x14ac:dyDescent="0.25">
      <c r="A28" s="52">
        <v>23</v>
      </c>
      <c r="B28" s="1"/>
      <c r="C28" s="26"/>
      <c r="D28" s="26"/>
      <c r="E28" s="26"/>
      <c r="F28" s="26"/>
      <c r="G28" s="26"/>
      <c r="H28" s="83" t="str">
        <f t="shared" si="1"/>
        <v xml:space="preserve"> </v>
      </c>
      <c r="I28" s="83" t="str">
        <f t="shared" si="2"/>
        <v xml:space="preserve"> </v>
      </c>
      <c r="J28" s="24"/>
      <c r="K28" s="80"/>
      <c r="L28" s="80"/>
      <c r="M28" s="80"/>
      <c r="N28" s="15"/>
      <c r="O28" s="5">
        <v>24</v>
      </c>
      <c r="P28" s="6">
        <f t="shared" si="0"/>
        <v>12</v>
      </c>
    </row>
    <row r="29" spans="1:20" x14ac:dyDescent="0.25">
      <c r="A29" s="52">
        <v>24</v>
      </c>
      <c r="B29" s="1"/>
      <c r="C29" s="26"/>
      <c r="D29" s="26"/>
      <c r="E29" s="26"/>
      <c r="F29" s="26"/>
      <c r="G29" s="26"/>
      <c r="H29" s="83" t="str">
        <f t="shared" si="1"/>
        <v xml:space="preserve"> </v>
      </c>
      <c r="I29" s="83" t="str">
        <f t="shared" si="2"/>
        <v xml:space="preserve"> </v>
      </c>
      <c r="J29" s="24"/>
      <c r="K29" s="80"/>
      <c r="L29" s="80"/>
      <c r="M29" s="80"/>
      <c r="N29" s="15"/>
      <c r="O29" s="5">
        <v>25</v>
      </c>
      <c r="P29" s="6">
        <f t="shared" si="0"/>
        <v>12.5</v>
      </c>
    </row>
    <row r="30" spans="1:20" x14ac:dyDescent="0.25">
      <c r="A30" s="52">
        <v>25</v>
      </c>
      <c r="B30" s="1"/>
      <c r="C30" s="26"/>
      <c r="D30" s="26"/>
      <c r="E30" s="26"/>
      <c r="F30" s="26"/>
      <c r="G30" s="26"/>
      <c r="H30" s="83" t="str">
        <f t="shared" si="1"/>
        <v xml:space="preserve"> </v>
      </c>
      <c r="I30" s="83" t="str">
        <f t="shared" si="2"/>
        <v xml:space="preserve"> </v>
      </c>
      <c r="J30" s="24"/>
      <c r="K30" s="80"/>
      <c r="L30" s="80"/>
      <c r="M30" s="80"/>
      <c r="N30" s="15"/>
      <c r="O30" s="5">
        <v>26</v>
      </c>
      <c r="P30" s="6">
        <f t="shared" si="0"/>
        <v>13</v>
      </c>
    </row>
    <row r="31" spans="1:20" x14ac:dyDescent="0.25">
      <c r="A31" s="52">
        <v>26</v>
      </c>
      <c r="B31" s="1"/>
      <c r="C31" s="26"/>
      <c r="D31" s="26"/>
      <c r="E31" s="26"/>
      <c r="F31" s="26"/>
      <c r="G31" s="26"/>
      <c r="H31" s="83" t="str">
        <f t="shared" si="1"/>
        <v xml:space="preserve"> </v>
      </c>
      <c r="I31" s="83" t="str">
        <f t="shared" si="2"/>
        <v xml:space="preserve"> </v>
      </c>
      <c r="J31" s="24"/>
      <c r="K31" s="80"/>
      <c r="L31" s="80"/>
      <c r="M31" s="80"/>
      <c r="N31" s="15"/>
      <c r="O31" s="5">
        <v>27</v>
      </c>
      <c r="P31" s="6">
        <f t="shared" si="0"/>
        <v>13.5</v>
      </c>
    </row>
    <row r="32" spans="1:20" x14ac:dyDescent="0.25">
      <c r="A32" s="52">
        <v>27</v>
      </c>
      <c r="B32" s="1"/>
      <c r="C32" s="26"/>
      <c r="D32" s="26"/>
      <c r="E32" s="26"/>
      <c r="F32" s="26"/>
      <c r="G32" s="26"/>
      <c r="H32" s="83" t="str">
        <f t="shared" si="1"/>
        <v xml:space="preserve"> </v>
      </c>
      <c r="I32" s="83" t="str">
        <f t="shared" si="2"/>
        <v xml:space="preserve"> </v>
      </c>
      <c r="J32" s="24"/>
      <c r="K32" s="80"/>
      <c r="L32" s="80"/>
      <c r="M32" s="80"/>
      <c r="N32" s="15"/>
      <c r="O32" s="5">
        <v>28</v>
      </c>
      <c r="P32" s="6">
        <f t="shared" si="0"/>
        <v>14</v>
      </c>
    </row>
    <row r="33" spans="1:16" x14ac:dyDescent="0.25">
      <c r="A33" s="52">
        <v>28</v>
      </c>
      <c r="B33" s="1"/>
      <c r="C33" s="26"/>
      <c r="D33" s="26"/>
      <c r="E33" s="26"/>
      <c r="F33" s="26"/>
      <c r="G33" s="26"/>
      <c r="H33" s="83" t="str">
        <f t="shared" si="1"/>
        <v xml:space="preserve"> </v>
      </c>
      <c r="I33" s="83" t="str">
        <f t="shared" si="2"/>
        <v xml:space="preserve"> </v>
      </c>
      <c r="J33" s="24"/>
      <c r="K33" s="80"/>
      <c r="L33" s="80"/>
      <c r="M33" s="80"/>
      <c r="N33" s="15"/>
      <c r="O33" s="5">
        <v>29</v>
      </c>
      <c r="P33" s="6">
        <f t="shared" si="0"/>
        <v>14.5</v>
      </c>
    </row>
    <row r="34" spans="1:16" x14ac:dyDescent="0.25">
      <c r="A34" s="52">
        <v>29</v>
      </c>
      <c r="B34" s="1"/>
      <c r="C34" s="26"/>
      <c r="D34" s="26"/>
      <c r="E34" s="26"/>
      <c r="F34" s="26"/>
      <c r="G34" s="26"/>
      <c r="H34" s="83" t="str">
        <f t="shared" si="1"/>
        <v xml:space="preserve"> </v>
      </c>
      <c r="I34" s="83" t="str">
        <f t="shared" si="2"/>
        <v xml:space="preserve"> </v>
      </c>
      <c r="J34" s="24"/>
      <c r="K34" s="80"/>
      <c r="L34" s="80"/>
      <c r="M34" s="80"/>
      <c r="N34" s="15"/>
      <c r="O34" s="5">
        <v>30</v>
      </c>
      <c r="P34" s="6">
        <f t="shared" si="0"/>
        <v>15</v>
      </c>
    </row>
    <row r="35" spans="1:16" x14ac:dyDescent="0.25">
      <c r="A35" s="52">
        <v>30</v>
      </c>
      <c r="B35" s="1"/>
      <c r="C35" s="26"/>
      <c r="D35" s="26"/>
      <c r="E35" s="26"/>
      <c r="F35" s="26"/>
      <c r="G35" s="26"/>
      <c r="H35" s="83" t="str">
        <f t="shared" si="1"/>
        <v xml:space="preserve"> </v>
      </c>
      <c r="I35" s="83" t="str">
        <f t="shared" si="2"/>
        <v xml:space="preserve"> </v>
      </c>
      <c r="J35" s="24"/>
      <c r="K35" s="80"/>
      <c r="L35" s="80"/>
      <c r="M35" s="80"/>
      <c r="N35" s="15"/>
      <c r="O35" s="5">
        <v>31</v>
      </c>
      <c r="P35" s="6">
        <f t="shared" si="0"/>
        <v>15.5</v>
      </c>
    </row>
    <row r="36" spans="1:16" x14ac:dyDescent="0.25">
      <c r="A36" s="52">
        <v>31</v>
      </c>
      <c r="B36" s="1"/>
      <c r="C36" s="26"/>
      <c r="D36" s="26"/>
      <c r="E36" s="26"/>
      <c r="F36" s="26"/>
      <c r="G36" s="26"/>
      <c r="H36" s="83" t="str">
        <f t="shared" si="1"/>
        <v xml:space="preserve"> </v>
      </c>
      <c r="I36" s="83" t="str">
        <f t="shared" si="2"/>
        <v xml:space="preserve"> </v>
      </c>
      <c r="J36" s="24"/>
      <c r="K36" s="80"/>
      <c r="L36" s="80"/>
      <c r="M36" s="80"/>
      <c r="N36" s="15"/>
      <c r="O36" s="5">
        <v>32</v>
      </c>
      <c r="P36" s="6">
        <f t="shared" si="0"/>
        <v>16</v>
      </c>
    </row>
    <row r="37" spans="1:16" x14ac:dyDescent="0.25">
      <c r="A37" s="52">
        <v>32</v>
      </c>
      <c r="B37" s="1"/>
      <c r="C37" s="26"/>
      <c r="D37" s="26"/>
      <c r="E37" s="26"/>
      <c r="F37" s="26"/>
      <c r="G37" s="26"/>
      <c r="H37" s="83" t="str">
        <f t="shared" si="1"/>
        <v xml:space="preserve"> </v>
      </c>
      <c r="I37" s="83" t="str">
        <f t="shared" si="2"/>
        <v xml:space="preserve"> </v>
      </c>
      <c r="J37" s="24"/>
      <c r="K37" s="80"/>
      <c r="L37" s="80"/>
      <c r="M37" s="80"/>
      <c r="N37" s="15"/>
      <c r="O37" s="5">
        <v>33</v>
      </c>
      <c r="P37" s="6">
        <f t="shared" si="0"/>
        <v>16.5</v>
      </c>
    </row>
    <row r="38" spans="1:16" x14ac:dyDescent="0.25">
      <c r="A38" s="52">
        <v>33</v>
      </c>
      <c r="B38" s="1"/>
      <c r="C38" s="26"/>
      <c r="D38" s="26"/>
      <c r="E38" s="26"/>
      <c r="F38" s="26"/>
      <c r="G38" s="26"/>
      <c r="H38" s="83" t="str">
        <f t="shared" si="1"/>
        <v xml:space="preserve"> </v>
      </c>
      <c r="I38" s="83" t="str">
        <f t="shared" si="2"/>
        <v xml:space="preserve"> </v>
      </c>
      <c r="J38" s="24"/>
      <c r="K38" s="80"/>
      <c r="L38" s="80"/>
      <c r="M38" s="80"/>
      <c r="N38" s="15"/>
      <c r="O38" s="5">
        <v>34</v>
      </c>
      <c r="P38" s="6">
        <f t="shared" si="0"/>
        <v>17</v>
      </c>
    </row>
    <row r="39" spans="1:16" ht="13.8" thickBot="1" x14ac:dyDescent="0.3">
      <c r="A39" s="54">
        <v>34</v>
      </c>
      <c r="B39" s="3"/>
      <c r="C39" s="27"/>
      <c r="D39" s="27"/>
      <c r="E39" s="27"/>
      <c r="F39" s="27"/>
      <c r="G39" s="27"/>
      <c r="H39" s="55" t="str">
        <f>IF(COUNTBLANK(C39:G39)=0,SUM(C39:G39)," ")</f>
        <v xml:space="preserve"> </v>
      </c>
      <c r="I39" s="55" t="str">
        <f t="shared" si="2"/>
        <v xml:space="preserve"> </v>
      </c>
      <c r="J39" s="25"/>
      <c r="K39" s="80"/>
      <c r="L39" s="80"/>
      <c r="M39" s="80"/>
      <c r="N39" s="15"/>
      <c r="O39" s="5">
        <v>35</v>
      </c>
      <c r="P39" s="6">
        <f t="shared" si="0"/>
        <v>17.5</v>
      </c>
    </row>
    <row r="40" spans="1:16" ht="14.4" thickTop="1" thickBot="1" x14ac:dyDescent="0.3">
      <c r="A40" s="7"/>
      <c r="B40" s="8"/>
      <c r="G40" s="9"/>
      <c r="H40" s="9"/>
      <c r="J40" s="9"/>
      <c r="L40" s="9"/>
      <c r="M40" s="9"/>
      <c r="O40" s="5">
        <v>36</v>
      </c>
      <c r="P40" s="6">
        <f t="shared" si="0"/>
        <v>18</v>
      </c>
    </row>
    <row r="41" spans="1:16" ht="14.4" thickTop="1" thickBot="1" x14ac:dyDescent="0.3">
      <c r="A41" s="7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8"/>
      <c r="O41" s="5">
        <v>37</v>
      </c>
      <c r="P41" s="6">
        <f t="shared" si="0"/>
        <v>18.5</v>
      </c>
    </row>
    <row r="42" spans="1:16" s="4" customFormat="1" ht="16.2" thickTop="1" x14ac:dyDescent="0.25">
      <c r="B42" s="59"/>
      <c r="C42" s="60"/>
      <c r="D42" s="60"/>
      <c r="E42" s="60"/>
      <c r="F42" s="60"/>
      <c r="G42" s="60"/>
      <c r="H42" s="60"/>
      <c r="I42" s="61"/>
      <c r="J42" s="61"/>
      <c r="K42" s="105" t="s">
        <v>11</v>
      </c>
      <c r="L42" s="106"/>
      <c r="M42" s="107"/>
      <c r="O42" s="5">
        <v>38</v>
      </c>
      <c r="P42" s="6">
        <f t="shared" si="0"/>
        <v>19</v>
      </c>
    </row>
    <row r="43" spans="1:16" s="4" customFormat="1" ht="15.75" customHeight="1" x14ac:dyDescent="0.3">
      <c r="B43" s="90" t="s">
        <v>25</v>
      </c>
      <c r="C43" s="91"/>
      <c r="D43" s="91"/>
      <c r="E43" s="91"/>
      <c r="F43" s="62" t="str">
        <f>C1</f>
        <v>Haupttermin Wahlaufgabe B</v>
      </c>
      <c r="G43" s="60"/>
      <c r="H43" s="60"/>
      <c r="I43" s="60"/>
      <c r="J43" s="61"/>
      <c r="K43" s="108"/>
      <c r="L43" s="109"/>
      <c r="M43" s="110"/>
      <c r="O43" s="5">
        <v>39</v>
      </c>
      <c r="P43" s="6">
        <f t="shared" si="0"/>
        <v>19.5</v>
      </c>
    </row>
    <row r="44" spans="1:16" ht="13.8" thickBot="1" x14ac:dyDescent="0.3">
      <c r="A44" s="10"/>
      <c r="B44" s="63"/>
      <c r="C44" s="64"/>
      <c r="D44" s="61"/>
      <c r="E44" s="61"/>
      <c r="F44" s="61"/>
      <c r="G44" s="61"/>
      <c r="H44" s="61"/>
      <c r="I44" s="61"/>
      <c r="J44" s="61"/>
      <c r="K44" s="111"/>
      <c r="L44" s="112"/>
      <c r="M44" s="113"/>
      <c r="O44" s="5">
        <v>40</v>
      </c>
      <c r="P44" s="6">
        <f t="shared" si="0"/>
        <v>20</v>
      </c>
    </row>
    <row r="45" spans="1:16" ht="27" customHeight="1" thickTop="1" thickBot="1" x14ac:dyDescent="0.3">
      <c r="A45" s="11"/>
      <c r="B45" s="65" t="s">
        <v>0</v>
      </c>
      <c r="C45" s="66" t="str">
        <f>C3</f>
        <v>Hörver-stehen</v>
      </c>
      <c r="D45" s="67" t="str">
        <f>D3</f>
        <v>Hauptteil 2</v>
      </c>
      <c r="E45" s="67" t="str">
        <f>E3</f>
        <v>Wahlteil B</v>
      </c>
      <c r="F45" s="66" t="str">
        <f>F3</f>
        <v>Grammatik / Ausdruck</v>
      </c>
      <c r="G45" s="66" t="str">
        <f>G3</f>
        <v>Rechtschrei-bung</v>
      </c>
      <c r="H45" s="61"/>
      <c r="I45" s="61"/>
      <c r="J45" s="102" t="s">
        <v>10</v>
      </c>
      <c r="K45" s="102"/>
      <c r="L45" s="68"/>
      <c r="M45" s="69"/>
    </row>
    <row r="46" spans="1:16" ht="13.8" thickBot="1" x14ac:dyDescent="0.3">
      <c r="B46" s="63"/>
      <c r="C46" s="75" t="str">
        <f>IF(COUNT(C6:C39)=0," ",ROUND((SUM(C6:C39)/COUNT(C6:C39)),2))</f>
        <v xml:space="preserve"> </v>
      </c>
      <c r="D46" s="75" t="str">
        <f>IF(COUNT(D6:D39)=0," ",ROUND((SUM(D6:D39)/COUNT(D6:D39)),2))</f>
        <v xml:space="preserve"> </v>
      </c>
      <c r="E46" s="75" t="str">
        <f>IF(COUNT(E6:E39)=0," ",ROUND((SUM(E6:E39)/COUNT(E6:E39)),2))</f>
        <v xml:space="preserve"> </v>
      </c>
      <c r="F46" s="75" t="str">
        <f>IF(COUNT(F6:F39)=0," ",ROUND((SUM(F6:F39)/COUNT(F6:F39)),2))</f>
        <v xml:space="preserve"> </v>
      </c>
      <c r="G46" s="76" t="str">
        <f>IF(COUNT(G6:G39)=0," ",ROUND((SUM(G6:G39)/COUNT(G6:G39)),2))</f>
        <v xml:space="preserve"> </v>
      </c>
      <c r="H46" s="61"/>
      <c r="I46" s="61"/>
      <c r="J46" s="102"/>
      <c r="K46" s="102"/>
      <c r="L46" s="76" t="str">
        <f>IF(COUNT(J6:J39)=0," ",ROUND((SUM(J6:J39)/COUNT(J6:J39)),2))</f>
        <v xml:space="preserve"> </v>
      </c>
      <c r="M46" s="69"/>
    </row>
    <row r="47" spans="1:16" x14ac:dyDescent="0.25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9"/>
    </row>
    <row r="48" spans="1:16" ht="13.8" thickBot="1" x14ac:dyDescent="0.3">
      <c r="B48" s="63"/>
      <c r="C48" s="64"/>
      <c r="D48" s="61"/>
      <c r="E48" s="61"/>
      <c r="F48" s="61"/>
      <c r="G48" s="61"/>
      <c r="H48" s="61"/>
      <c r="I48" s="61"/>
      <c r="J48" s="71"/>
      <c r="K48" s="71"/>
      <c r="L48" s="71"/>
      <c r="M48" s="72"/>
    </row>
    <row r="49" spans="1:13" ht="14.4" thickTop="1" thickBot="1" x14ac:dyDescent="0.3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61"/>
      <c r="J49" s="100" t="s">
        <v>7</v>
      </c>
      <c r="K49" s="101"/>
      <c r="L49" s="29"/>
      <c r="M49" s="30"/>
    </row>
    <row r="50" spans="1:13" ht="13.8" thickBot="1" x14ac:dyDescent="0.3">
      <c r="B50" s="73" t="s">
        <v>9</v>
      </c>
      <c r="C50" s="77" t="str">
        <f>IF(COUNT($I$6:$I$39)=0," ",COUNTIF($I$6:$I$39,1))</f>
        <v xml:space="preserve"> </v>
      </c>
      <c r="D50" s="77" t="str">
        <f>IF(COUNT($I$6:$I$39)=0," ",COUNTIF($I$6:$I$39,2))</f>
        <v xml:space="preserve"> </v>
      </c>
      <c r="E50" s="77" t="str">
        <f>IF(COUNT($I$6:$I$39)=0," ",COUNTIF($I$6:$I$39,3))</f>
        <v xml:space="preserve"> </v>
      </c>
      <c r="F50" s="77" t="str">
        <f>IF(COUNT($I$6:$I$39)=0," ",COUNTIF($I$6:$I$39,4))</f>
        <v xml:space="preserve"> </v>
      </c>
      <c r="G50" s="77" t="str">
        <f>IF(COUNT($I$6:$I$39)=0," ",COUNTIF($I$6:$I$39,5))</f>
        <v xml:space="preserve"> </v>
      </c>
      <c r="H50" s="77" t="str">
        <f>IF(COUNT($I$6:$I$39)=0," ",COUNTIF($I$6:$I$39,6))</f>
        <v xml:space="preserve"> </v>
      </c>
      <c r="I50" s="61"/>
      <c r="J50" s="98" t="s">
        <v>9</v>
      </c>
      <c r="K50" s="99"/>
      <c r="L50" s="31" t="str">
        <f>IF(COUNT(I6:I39)=0," ",ROUND((SUM(I6:I39)/COUNT(I6:I39)),2))</f>
        <v xml:space="preserve"> </v>
      </c>
      <c r="M50" s="32"/>
    </row>
    <row r="51" spans="1:13" ht="13.8" thickBot="1" x14ac:dyDescent="0.3">
      <c r="A51" s="12"/>
      <c r="B51" s="63"/>
      <c r="C51" s="61"/>
      <c r="D51" s="61"/>
      <c r="E51" s="61"/>
      <c r="F51" s="61"/>
      <c r="G51" s="61"/>
      <c r="H51" s="61"/>
      <c r="I51" s="61"/>
      <c r="J51" s="33"/>
      <c r="K51" s="34"/>
      <c r="L51" s="34"/>
      <c r="M51" s="35"/>
    </row>
    <row r="52" spans="1:13" ht="14.4" thickTop="1" thickBot="1" x14ac:dyDescent="0.3">
      <c r="A52" s="12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2"/>
    </row>
    <row r="53" spans="1:13" ht="13.8" thickTop="1" x14ac:dyDescent="0.25">
      <c r="B53" s="81"/>
      <c r="C53" s="82"/>
      <c r="D53" s="82"/>
      <c r="E53" s="82"/>
      <c r="F53" s="82"/>
      <c r="G53" s="82"/>
      <c r="H53" s="82"/>
      <c r="I53" s="21"/>
      <c r="J53" s="97"/>
      <c r="K53" s="97"/>
      <c r="L53" s="21"/>
      <c r="M53" s="21"/>
    </row>
    <row r="54" spans="1:13" x14ac:dyDescent="0.25">
      <c r="B54" s="82"/>
      <c r="C54" s="22"/>
      <c r="D54" s="22"/>
      <c r="E54" s="22"/>
      <c r="F54" s="22"/>
      <c r="G54" s="22"/>
      <c r="H54" s="22"/>
      <c r="I54" s="21"/>
      <c r="J54" s="97"/>
      <c r="K54" s="97"/>
      <c r="L54" s="80"/>
      <c r="M54" s="21"/>
    </row>
    <row r="55" spans="1:13" hidden="1" x14ac:dyDescent="0.25">
      <c r="A55" s="1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idden="1" x14ac:dyDescent="0.25">
      <c r="A56" s="13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</row>
    <row r="57" spans="1:13" hidden="1" x14ac:dyDescent="0.25">
      <c r="B57" s="81"/>
      <c r="C57" s="82"/>
      <c r="D57" s="82"/>
      <c r="E57" s="82"/>
      <c r="F57" s="82"/>
      <c r="G57" s="82"/>
      <c r="H57" s="82"/>
      <c r="I57" s="21"/>
      <c r="J57" s="97"/>
      <c r="K57" s="97"/>
      <c r="L57" s="21"/>
      <c r="M57" s="21"/>
    </row>
    <row r="58" spans="1:13" hidden="1" x14ac:dyDescent="0.25">
      <c r="B58" s="82"/>
      <c r="C58" s="22"/>
      <c r="D58" s="22"/>
      <c r="E58" s="22"/>
      <c r="F58" s="22"/>
      <c r="G58" s="22"/>
      <c r="H58" s="22"/>
      <c r="I58" s="21"/>
      <c r="J58" s="97"/>
      <c r="K58" s="97"/>
      <c r="L58" s="80"/>
      <c r="M58" s="21"/>
    </row>
    <row r="59" spans="1:13" hidden="1" x14ac:dyDescent="0.25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</row>
    <row r="60" spans="1:13" hidden="1" x14ac:dyDescent="0.25"/>
  </sheetData>
  <sheetProtection algorithmName="SHA-512" hashValue="IHynguZn7oDUuY3y2Z5JznZFnqtG/cFMtUQT9w1AzXoFJDBmvelphCulr5xcBK/ewJQgotNC4X1IlYn2RLvqdg==" saltValue="ydVgM4z0INNRTzLCgIns3g==" spinCount="100000" sheet="1" objects="1" scenarios="1" selectLockedCells="1"/>
  <mergeCells count="14">
    <mergeCell ref="J58:K58"/>
    <mergeCell ref="J45:K46"/>
    <mergeCell ref="J49:K49"/>
    <mergeCell ref="J50:K50"/>
    <mergeCell ref="J53:K53"/>
    <mergeCell ref="J54:K54"/>
    <mergeCell ref="J57:K57"/>
    <mergeCell ref="K42:M44"/>
    <mergeCell ref="B43:E43"/>
    <mergeCell ref="I3:I5"/>
    <mergeCell ref="J3:J5"/>
    <mergeCell ref="L3:L5"/>
    <mergeCell ref="M3:M5"/>
    <mergeCell ref="C5:G5"/>
  </mergeCells>
  <dataValidations count="5">
    <dataValidation type="list" allowBlank="1" showInputMessage="1" showErrorMessage="1" sqref="C6:C39" xr:uid="{00000000-0002-0000-0100-000002000000}">
      <formula1>$P$4:$P$16</formula1>
    </dataValidation>
    <dataValidation type="list" allowBlank="1" showInputMessage="1" showErrorMessage="1" sqref="F6:G39" xr:uid="{00000000-0002-0000-0100-000003000000}">
      <formula1>$O$4:$O$10</formula1>
    </dataValidation>
    <dataValidation type="decimal" allowBlank="1" showInputMessage="1" showErrorMessage="1" sqref="N6:N39 J6:J39" xr:uid="{00000000-0002-0000-0100-000004000000}">
      <formula1>1</formula1>
      <formula2>6</formula2>
    </dataValidation>
    <dataValidation type="list" allowBlank="1" showInputMessage="1" showErrorMessage="1" sqref="D6:D39" xr:uid="{E9B58789-9313-476D-8557-5BDC66FB2FBC}">
      <formula1>$P$4:$P$34</formula1>
    </dataValidation>
    <dataValidation type="list" allowBlank="1" showInputMessage="1" showErrorMessage="1" sqref="E6:E39" xr:uid="{EE1431C5-405C-48E4-AEA1-13B3FD2372A8}">
      <formula1>$P$4:$P$30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DE HT RS10 WA</vt:lpstr>
      <vt:lpstr>DE HT RS10 WB</vt:lpstr>
      <vt:lpstr>'DE HT RS10 WA'!Druckbereich</vt:lpstr>
      <vt:lpstr>'DE HT RS10 WB'!Druckbereich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 (MK)</dc:creator>
  <cp:lastModifiedBy>Math, Michael (MK)</cp:lastModifiedBy>
  <cp:lastPrinted>2016-03-29T13:04:10Z</cp:lastPrinted>
  <dcterms:created xsi:type="dcterms:W3CDTF">2010-03-29T15:59:15Z</dcterms:created>
  <dcterms:modified xsi:type="dcterms:W3CDTF">2023-05-22T08:39:28Z</dcterms:modified>
</cp:coreProperties>
</file>